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65401" windowWidth="16395" windowHeight="9720" activeTab="0"/>
  </bookViews>
  <sheets>
    <sheet name="CANTIDADES" sheetId="1" r:id="rId1"/>
    <sheet name="PRES OFICIAL" sheetId="2" r:id="rId2"/>
    <sheet name="Hoja3" sheetId="3" r:id="rId3"/>
  </sheets>
  <definedNames>
    <definedName name="_xlnm.Print_Titles" localSheetId="0">'CANTIDADES'!$1:$10</definedName>
    <definedName name="_xlnm.Print_Titles" localSheetId="1">'PRES OFICIAL'!$1:$9</definedName>
  </definedNames>
  <calcPr fullCalcOnLoad="1"/>
</workbook>
</file>

<file path=xl/sharedStrings.xml><?xml version="1.0" encoding="utf-8"?>
<sst xmlns="http://schemas.openxmlformats.org/spreadsheetml/2006/main" count="338" uniqueCount="118">
  <si>
    <t>Construcción de muro liviano en seco, en superboard de espesor 10 mm ambas caras;  con estructura en perfilería de acero galvanizado calibre 22 con sección de 89 mm para los parales;  perfil canal en acero galvanizado calibre 22 con sección de 90 mm entre parales distribuidos a 610 mm entre ejes, sistema de fijación mediante tornillos tipo dry wall, juntas con cinta malla autoadhesiva y masilla, incluye estuco y pintura en vinilo tipo 1 a tres manos ambas caras, el valor por m2 de muro incluye filos y carteras para vanos con remate en dry flex cuandos ellos existan, altura de muros = 2,40 mts</t>
  </si>
  <si>
    <t>Construcción de muro liviano en seco, en superboard de espesor 10 mm ambas caras;  con estructura en perfilería de acero galvanizado calibre 22 con sección de 89 mm para los parales;  perfil canal en acero galvanizado calibre 22 con sección de 90 mm entre parales distribuidos a 610 mm entre ejes, sistema de fijación mediante tornillos tipo dry wall, juntas con cinta malla autoadhesiva y masilla, incluye estuco y pintura en vinilo tipo 1 a tres manos ambas caras, el valor por m2 de muro incluye carteras con remate en elemento dry flex para filos cuandos ellos existan, altura de muros = 1,20 mts</t>
  </si>
  <si>
    <t xml:space="preserve">                       UNIVERSIDAD DEL CAUCA</t>
  </si>
  <si>
    <t xml:space="preserve">                       VICERRECTORIA ADMINISTRATIVA</t>
  </si>
  <si>
    <t xml:space="preserve">                       AREA DE EDIFICIOS, CONSTRUCCION Y</t>
  </si>
  <si>
    <t xml:space="preserve">                       MANTENIMIENTO</t>
  </si>
  <si>
    <t>No.</t>
  </si>
  <si>
    <t>DESCRIPCION</t>
  </si>
  <si>
    <t>UNID.</t>
  </si>
  <si>
    <t>CANT.</t>
  </si>
  <si>
    <t>VR. UNITARIO</t>
  </si>
  <si>
    <t>VR. TOTAL</t>
  </si>
  <si>
    <t>Suministro e instalación de silla tipo ejecutivo giratoria, neúmatica, contacto permanente, sin brazos, tapizado en paño</t>
  </si>
  <si>
    <t>Suministro e instalación de silla tipo interlocutor Cosmos, sin brazos tapizada en paño</t>
  </si>
  <si>
    <t>Suministro e instalación de silla tipo tandem de 3 puestos, tapizada en paño</t>
  </si>
  <si>
    <t>Suministro e instalación de puerta en madecor Sapelli, dimensiones 0,80 a 0,85 de ancho, altura hasta 2.10.  Incluye marco metálico en lámina coll rolled, chapa tipo pomo, acabados</t>
  </si>
  <si>
    <t>Suministro e instalación de película adhesiva opalizada tipo persiana para vidrios de ventanas</t>
  </si>
  <si>
    <t>M2</t>
  </si>
  <si>
    <t>ARQ. DIEGO ANDRES CASTRO GARCIA</t>
  </si>
  <si>
    <t>Coordinador</t>
  </si>
  <si>
    <t>Area Edificios, Construcción y Mantenimiento</t>
  </si>
  <si>
    <t>Construcción y montaje de divisiones modulares sistema Blocking System dimension 3,00 x h= 1,10, en  estructura metálica, baldosas en paño, En lamina cold rolled acabado con pintura en polvo termoendurecible epoxipoliester,  con perforaciones para cableados en los costados, con sistemas de perfil y fijación de cremallera o autojustables vertical continua en toda la longitud de la perfilería (vertical) y que haga parte estructural de esta. La pintura para todos los componentes metálicos de las divisiones deberá ser en polvo  termoendurecible epoxipoliester aplicada electrostáticamente, la cual garantiza excelente adherencia y protección a la corrosión. Igualmente los paneles deberán presentar resistencia al impacto y al rayado y ser estables ante la acción de esfuerzos o cargas laterales aplicadas uniformemente, sin que se  deterioren sus acabados o componentes interiores, incluye  puerta en madecor sapeli, altura = 1.10, ancho = 0.90 aprox., incluye parales, cerradura tipo pomo de madera.   El remate superior de esta división se hara con elemento horizontal tipo mostrador de ancho = 0,30 mts</t>
  </si>
  <si>
    <t>Construcción y montaje de divisiones modulares sistema Blocking System dimension 2,80 x h= 1,10, en  estructura metálica, baldosas en paño, En lamina cold rolled acabado con pintura en polvo termoendurecible epoxipoliester,  con perforaciones para cableados en los costados, con sistemas de perfil y fijación de cremallera o autojustables vertical continua en toda la longitud de la perfilería (vertical) y que haga parte estructural de esta. La pintura para todos los componentes metálicos de las divisiones deberá ser en polvo  termoendurecible epoxipoliester aplicada electrostáticamente, la cual garantiza excelente adherencia y protección a la corrosión. Igualmente los paneles deberán presentar resistencia al impacto y al rayado y ser estables ante la acción de esfuerzos o cargas laterales aplicadas uniformemente, sin que se  deterioren sus acabados o componentes interiores, incluye  puerta en madecor sapeli, altura = 1.10, ancho = 0.90 aprox., incluye parales, cerradura tipo pomo de madera.   El remate superior de esta división se hara con elemento horizontal tipo mostrador de ancho = 0,30 mts</t>
  </si>
  <si>
    <t>Suministro e instalación de mesa de juntas con características similares a superficies de trabajo, dimensiones de la mesa 1,50 x 1,00 (incluye mínimo 2 pedestales)</t>
  </si>
  <si>
    <t>Suministro e instalación de silla tipo ejecutivo giratoria, neúmatica, contacto permanente, con brazos, tapizado en paño</t>
  </si>
  <si>
    <t>Suministro e instalación de silla tipo tandem de 4 puestos, tapizada en paño</t>
  </si>
  <si>
    <t>Desmonte y Reubicación de archivo Rodante Existente de longitud 2,40 * 0,95 de ancho</t>
  </si>
  <si>
    <t>Desmonte y Reubicación de archivo Rodante Existente de longitud 3,60 * 0,95 de ancho</t>
  </si>
  <si>
    <t>Suministro e instalación de ventanas en aluminio de 1,20 x 1.20 en vidrio fijo</t>
  </si>
  <si>
    <t>Suministro e instalación de ventanas en aluminio de 0,90 x 1.20 en vidrio fijo</t>
  </si>
  <si>
    <t>Suministro e instalación de ventanas en aluminio de 0,60 x 1.20 en vidrio fijo</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</si>
  <si>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1,80 + 1,20 *0,60  (ver plano anexo),en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</si>
  <si>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1,80 + 1,00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</si>
  <si>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1,50 + 1,10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</si>
  <si>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1,60 + 1,10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</si>
  <si>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tapa pasa cables y gabinete de seguridad áereo frente tapizado en paño, dimensiones 0.60 x 0,38 x 0,38;  dimensiones de las superfieces 1,60 + 1,10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</si>
  <si>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1,60 + 1,10 +1,60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</si>
  <si>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1,60 + 1,20  *0,60  (ver plano anexo), en algunos casos, la fijación de las superficies debe hacerse a muros tipo dry wall</t>
  </si>
  <si>
    <t>Suministro e instalación de puestos de trabajo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recubiertos con pintura en polvo termoendurecible epoxipoliester aplicada electrostáticamente.  El puesto incluye falda metálica,  tapa pasa cables y gabinete de seguridad áereo frente tapizado en paño, dimensiones 0.60 x 0,38 x 0,38;  dimensiones de las superfieces 1,50 + 1,20  *0,60  (ver plano anexo), en algunos casos, la fijación de las superficies debe hacerse a muros tipo dry wall</t>
  </si>
  <si>
    <t>Suministro e instalación de puestos de trabajo con barra mostrador h= 0,90 a 1,10,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elaborados en lamina coll rolled cubiertos con pintura en polvo termoendurecible epoxipoliester aplicada electrostáticamente.  El puesto incluye tapa pasacales y gabinete de seguridad áereo frente tapizado en paño, dimensiones 0.60 x 0,38 x 0,38.  Dimensiones de las superfieces 1,60 + 1,20 *0,60. (ver plano anexo), en algunos casos, la fijación de las superficies debe hacerse a muros tipo dry wall</t>
  </si>
  <si>
    <t>Suministro e instalación de puestos de trabajo con barra mostrador h= 0,90 a 1,10,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elaborados en lamina coll rolled cubiertos con pintura en polvo termoendurecible epoxipoliester aplicada electrostáticamente.  El puesto incluye tapa pasacales y gabinete de seguridad áereo frente tapizado en paño, dimensiones 0.60 x 0,38 x 0,38.  Dimensiones de las superfieces 1,60 + 1,50 *0,60. (ver plano anexo), en algunos casos, la fijación de las superficies debe hacerse a muros tipo dry wall</t>
  </si>
  <si>
    <t>Suministro e instalación de puestos de trabajo con barra mostrador h= 0,90 a 1,10,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cajonera de dos cajones y uno de archivo con correderas o rieles tipo full extensión, niveladores, elementos metalicos elaborados en lamina coll rolled cubiertos con pintura en polvo termoendurecible epoxipoliester aplicada electrostáticamente.  El puesto incluye tapa pasacales y gabinete de seguridad áereo frente tapizado en paño, dimensiones 0.60 x 0,38 x 0,38.  Dimensiones de las superfieces 1,80 + 1,20 *0,60. (ver plano anexo), en algunos casos, la fijación de las superficies debe hacerse a muros tipo dry wall</t>
  </si>
  <si>
    <t>Suministro e instalación de puestos de trabajo  especial para caja en aglomerado tipo tablex 30 mm de espesor, recubiertas en su parte superior en laminado decorativo de alta presión tipo F8, Contornos con bordes redondeados y cantos con elementos protectores elásticos de PVC planos,  los herrajes metálicos como elementos de soportes, anclajes elaborados en lámina coll rolled.  Incluye  dos (02) cajoneras de dos cajones y uno de archivo con correderas o rieles tipo full extensión, niveladores, elementos metalicos recubiertos con pintura en polvo termoendurecible epoxipoliester aplicada electrostáticamente,  tapa pasa cables y gabinete de seguridad áereo frente tapizado en paño, dimensiones 0.60 x 0,38 x 0,38;  dimensiones total de las superfieces 6,90 *0,60  (ver plano anexo), en algunos casos, la fijación de las superficies debe hacerse a muros tipo dry wall</t>
  </si>
  <si>
    <t>Desmonte y traslado de módulos de trabajo y divisiones de oficina hacia las bodegas del Area de Edificios de la Universidad del Cauca, incluue entrega de inventario de elementos</t>
  </si>
  <si>
    <t>GLOB</t>
  </si>
  <si>
    <t>INSTALACIONES ELECTRICAS, VOZ Y DATOS</t>
  </si>
  <si>
    <t>Salida para iluminación 110 Voltios en conduit  metalico galvanizado 3/4" Marca I.M.C con accesorios.   Conductores No.12 AWG -THHN -THWN Centelsa y un conductor No.12 AWG -THHN-THWN /Cu  Centelsa (verde) línea a tierra, cajas galvanizadas octogonales" (4 x 4" donde se requiera) desde bandeja portacables hasta caja de aparatear</t>
  </si>
  <si>
    <t>UND</t>
  </si>
  <si>
    <t>Salidas para  tomas dobles monofásicos normales con polo a tierra. Incluye toma  15 Amp. Levitón. Ductos conduit  metalico galvanizado 3/4" Marca I.M.C con accesorios. Conductores No. 12 AWG-THHN-THWN/Cu.(Verde) Centelsa. Línea a tierra en conductor No.12 AWG-THHN-THWN/Cu. Centelsa (verde) cajas galvanizadas 2 x 4" (4 x 4" donde se requiera) desde bandeja portacables hasta caja de aparatear</t>
  </si>
  <si>
    <t>Entubado con ducto conduit metalico galvanizado 3/4 marca IMC con accesorios, cajas galvanizadas de 2x4 (4x4 donde se requiera) desde bandeja portacables hasta caja metalica, futuro salida de toma doble monofasico sistema regulado.</t>
  </si>
  <si>
    <t>Salidas para  tomas dobles monofásicos GFCI. Incluye toma  20 Amp. GFCI. Ductos conduit  metalico galvanizado  3/4" Marca I.M.C con accesorios. Conductores No. 12 AWG-THHN-THWN/Cu. Centelsa. Línea a tierra en conductor No.12 AWG-THHN-THWN/Cu. Centelsa (verde), cajas metalicas  2x 4 (4 x 4" donde se requiera).desde bandeja portacables hasta caja de aparatear</t>
  </si>
  <si>
    <t>ML</t>
  </si>
  <si>
    <t>Salidas para  Energía Regulada que Incluye:   Toma corriente doble 15 Amp. Levitón grado hospitalario, ductos conduit  metalico galvanizado 3/4" marca I.M.C con accesorios. Conductores en cable No. 12AWG-THHN-THWN/Cu Centelsa. Línea a tierra en conductor en cable No.12 AWG-THHN-THWN/Cu. Centelsa (verde) cajas metalicas 4 x 4" con su suplemento metalico. desde bandeja portacables hasta caja de aparatear</t>
  </si>
  <si>
    <t xml:space="preserve">Salida de voz o datos 6A </t>
  </si>
  <si>
    <t>Suministro e instalación de luminaria  hermetica  fluorescente,  2 x 32 watios, de sobreponer, con marco exterior  de (1.22x0.30 cm) chasis fabricado en lamina de acero cold rolled tratado en (5) etapas de pretermotratamiento, garantizando, una optima adherencia de la pintura y alta resistencia contra la oxidacion, acabado final en pintura poliesterica de aplicacion  electrostatica, de alta resistencia y proteccion contra los rayos UV. Balasto electronico encendido INSTAND START, garanti (5) cinco años, armonico menores al 10%, factor de potencia menor al 0.998, 0.49 amperios, clasificacion sonora A+ (26db), voltaje de operacion 118V+- 10% , 60Hz.Dos tubos trifosforo tipo T832W, lumenes iniciales 2.450,lumenes  mantenidos 2.350, vida util 20.000 horas. Socket de seguridad completa. De acuerdo a normas RETILAT</t>
  </si>
  <si>
    <t xml:space="preserve">Suministro e instalación de lámpara   de emergencia ,  2 x 32 Watios </t>
  </si>
  <si>
    <t>Suministro e instalación interruptor termo magnético autorregulable 3x100A -  65 KA/220V Siemens</t>
  </si>
  <si>
    <t>Suministro e instalación supresor de transitorios de voltaje, 3 fases 5 hilos, kA 120, tensión de supresión 800V. Ref. 120M120208Y  SURGELOGIG. Incluye caja para alojamiento.</t>
  </si>
  <si>
    <t>Acometida eléctrica trifásica sistema  de emergencia en tres conductores   No 1/0 AWG - THHN -THWN  / Cu Centelsa , un conductor Nº 1/0 AWG - THHN -THWN  / Cu Centelsa línea neutro   y  un conductor Nº 2 AWG - THHN -THWN  / Cu Centelsa línea tierra, en  bandeja metalica galvanizada portacables  con soportes  de fijacion y accesorios de distribucion,  desde la subestación existente  al TB-E. sistema normal proyectado</t>
  </si>
  <si>
    <t>Tablero principal de potencia para alojar sistema de proteccion barraje trifasico, con neutro y tierra independiente tanto para sistemas normal de emergencia y regulado, sistemas de señalizacion alojado en tablero metalico doble fondo incluye cableado y conexionado. Incluye analizador de red. Proteciones especiales para configuracion de circuitos regulados, normales  asociados a nuevo sistema reubicado a instalar.Segun diagrama unifilar.</t>
  </si>
  <si>
    <t>Interconexion de sistema a tierra  (tierra aislada y tierra fisica) desde barras colectoras existentes a nuevo tablero principal  de potencia proyectado y todo el recorrido de la bandeja portacables</t>
  </si>
  <si>
    <t>Bandeja metalica portacables incluye accesorios de union, según diseño anexo</t>
  </si>
  <si>
    <t>Soportes metálicos para bandeja incluye accesorios de fijación</t>
  </si>
  <si>
    <t>Curva metálica para bandeja porta cables</t>
  </si>
  <si>
    <t>Curva metálica descendentes para bandeja porta cables</t>
  </si>
  <si>
    <t>Tee metálica para bandeja porta cables</t>
  </si>
  <si>
    <t>Sistema electrico para configuracion sistema normal-sistema regulado y futuro proyecto de emergencia</t>
  </si>
  <si>
    <t>Diseño de instalaciones electricas implementadas</t>
  </si>
  <si>
    <t>Simbolos electricos y señalizacion de seguridad y demarcacion de circuitos en las salidas electricas</t>
  </si>
  <si>
    <t>GLOBAL</t>
  </si>
  <si>
    <t>Certificacion cableado categoria. 6A</t>
  </si>
  <si>
    <t>31</t>
  </si>
  <si>
    <t>32</t>
  </si>
  <si>
    <t>33</t>
  </si>
  <si>
    <t>34</t>
  </si>
  <si>
    <t>35</t>
  </si>
  <si>
    <t>36</t>
  </si>
  <si>
    <t>37</t>
  </si>
  <si>
    <t>38</t>
  </si>
  <si>
    <t>39</t>
  </si>
  <si>
    <t>40</t>
  </si>
  <si>
    <t>41</t>
  </si>
  <si>
    <t>42</t>
  </si>
  <si>
    <t>43</t>
  </si>
  <si>
    <t>44</t>
  </si>
  <si>
    <t>45</t>
  </si>
  <si>
    <t>46</t>
  </si>
  <si>
    <t>47</t>
  </si>
  <si>
    <t>48</t>
  </si>
  <si>
    <t>49</t>
  </si>
  <si>
    <t>50</t>
  </si>
  <si>
    <t>51</t>
  </si>
  <si>
    <t>52</t>
  </si>
  <si>
    <t>53</t>
  </si>
  <si>
    <t>54</t>
  </si>
  <si>
    <t>Tranporte de personal, equipo y material sistema eléctrico</t>
  </si>
  <si>
    <t>VALOR COSTO DIRECTO</t>
  </si>
  <si>
    <t>AUI 25%</t>
  </si>
  <si>
    <t>COSTO DIRECTO + COSTO INDIRECTO</t>
  </si>
  <si>
    <t>IVA 16% SOBRE UTILIDAD DEL 5%</t>
  </si>
  <si>
    <t>COSTO TOTAL</t>
  </si>
  <si>
    <t>SUBTOTAL INSTALACIONES</t>
  </si>
  <si>
    <t>SUBTOTAL MOBILIARIO - SISTEMA DE OFICINA ABIERTA</t>
  </si>
  <si>
    <t>Julio 15 de 2010</t>
  </si>
  <si>
    <t>ADECUACION SALON INSIGNE SALON FUNDADORES</t>
  </si>
  <si>
    <t>55</t>
  </si>
  <si>
    <t>56</t>
  </si>
  <si>
    <t>Construcción de piso en granadillo pintado con sellador y vitriflex, con estructura en bastidores en chanul, incluye instalación de guardaescoba en todo el piso en el mismo material</t>
  </si>
  <si>
    <t>Construcción e instalación de portón en madera cedro según diseño existente, en dos naves, incluye marco, chapa y pasadores, madera cedro, acabado similar a carpintería en madera Salón Fundadores</t>
  </si>
  <si>
    <t>Construcción e instalación de mueble de empotrar en madera cedro, dimensiones 1,74 x 2,28 de altura, con cuerpo inferior con dos puertas tipo mueble biblioteca y parte superior en entrepaños madera cedro.  Incluye enchape del nicho, enchapado en triplex cedro</t>
  </si>
  <si>
    <t>Construcción e instalación de marco - ventana en arco, dimensiones 1,70 x 2,50 de altura de acuerdo a modelo existente en el sitio, incluye vidrio 6 mm biselado y opalizado y reja en forja similar a la existente</t>
  </si>
  <si>
    <t>SUBTOTAL ADECUACION SALON INSIGNE</t>
  </si>
  <si>
    <t>Desmonte de sistema de oficina abierta, incluye superficies de trabajo, páneles, archivos rodantes; incluye traslado al bodega del Area de Edificios, se incluyen aquí las áreas de División Financiera, Recursos Humanos, Relaciones Interinstitucionales</t>
  </si>
  <si>
    <t>AUI %</t>
  </si>
  <si>
    <t>IVA 16% SOBRE UTILIDAD DEL %</t>
  </si>
  <si>
    <t xml:space="preserve">SUMINISTRO DE MOBILIARIO SISTEMA DE OFICINA ABIERTA, INSTALACIONES DE POTENCIA, VOZ Y DATOS   DE LA DIVISION FINANCIERA Y DIVISION DE </t>
  </si>
  <si>
    <t>RECURSOS HUMANOS Y CARPINTERIA ESPECIAL SALON INSIGNE SALON FUNDADORES DE LA UNIVERSIDAD DEL CAUCA - EDIFICIO DE SANTO DOMINGO</t>
  </si>
  <si>
    <t>ANEXO 03</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</si>
</sst>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0"/>
    <numFmt numFmtId="174" formatCode="_(* #,##0_);_(* \(#,##0\);_(* &quot;-&quot;??_);_(@_)"/>
  </numFmts>
  <fonts count="45">
    <font>
      <sz val="10"/>
      <name val="Arial"/>
      <family val="0"/>
    </font>
    <font>
      <b/>
      <i/>
      <sz val="8"/>
      <name val="Arial"/>
      <family val="2"/>
    </font>
    <font>
      <b/>
      <i/>
      <sz val="9"/>
      <name val="Arial"/>
      <family val="2"/>
    </font>
    <font>
      <b/>
      <sz val="9"/>
      <name val="Arial"/>
      <family val="2"/>
    </font>
    <font>
      <b/>
      <sz val="10"/>
      <name val="Arial"/>
      <family val="2"/>
    </font>
    <font>
      <sz val="12"/>
      <name val="Arial"/>
      <family val="2"/>
    </font>
    <font>
      <b/>
      <sz val="12"/>
      <name val="Arial"/>
      <family val="2"/>
    </font>
    <font>
      <sz val="11"/>
      <name val="Arial"/>
      <family val="2"/>
    </font>
    <font>
      <b/>
      <sz val="11"/>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4">
    <xf numFmtId="0" fontId="0" fillId="0" borderId="0" xfId="0" applyAlignment="1">
      <alignment/>
    </xf>
    <xf numFmtId="4" fontId="7" fillId="0" borderId="10" xfId="0" applyNumberFormat="1" applyFont="1" applyFill="1" applyBorder="1" applyAlignment="1">
      <alignment/>
    </xf>
    <xf numFmtId="4" fontId="7" fillId="0" borderId="10" xfId="0" applyNumberFormat="1" applyFont="1" applyFill="1" applyBorder="1" applyAlignment="1">
      <alignment horizontal="right"/>
    </xf>
    <xf numFmtId="0" fontId="0"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centerContinuous"/>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4" fillId="0" borderId="10" xfId="0" applyFont="1" applyFill="1" applyBorder="1" applyAlignment="1">
      <alignment horizontal="center"/>
    </xf>
    <xf numFmtId="0" fontId="3" fillId="0" borderId="10" xfId="0" applyFont="1" applyFill="1" applyBorder="1" applyAlignment="1">
      <alignment horizontal="center"/>
    </xf>
    <xf numFmtId="49" fontId="8" fillId="0" borderId="10" xfId="0" applyNumberFormat="1" applyFont="1" applyFill="1" applyBorder="1" applyAlignment="1">
      <alignment horizontal="right"/>
    </xf>
    <xf numFmtId="0" fontId="8" fillId="0" borderId="10" xfId="0" applyFont="1" applyFill="1" applyBorder="1" applyAlignment="1">
      <alignment horizontal="justify"/>
    </xf>
    <xf numFmtId="0" fontId="8" fillId="0" borderId="10" xfId="0" applyFont="1" applyFill="1" applyBorder="1" applyAlignment="1">
      <alignment horizontal="center"/>
    </xf>
    <xf numFmtId="3" fontId="8" fillId="0" borderId="10" xfId="0" applyNumberFormat="1" applyFont="1" applyFill="1" applyBorder="1" applyAlignment="1">
      <alignment horizontal="center"/>
    </xf>
    <xf numFmtId="0" fontId="8" fillId="0" borderId="10" xfId="0" applyFont="1" applyFill="1" applyBorder="1" applyAlignment="1">
      <alignment/>
    </xf>
    <xf numFmtId="49" fontId="8" fillId="0" borderId="10" xfId="0" applyNumberFormat="1"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17" fontId="0" fillId="0" borderId="0" xfId="0" applyNumberFormat="1" applyFont="1" applyFill="1" applyBorder="1" applyAlignment="1" applyProtection="1">
      <alignment horizontal="center"/>
      <protection locked="0"/>
    </xf>
    <xf numFmtId="0" fontId="0" fillId="0" borderId="0" xfId="0" applyFont="1" applyFill="1" applyAlignment="1">
      <alignment/>
    </xf>
    <xf numFmtId="0" fontId="0" fillId="0" borderId="10" xfId="0" applyFont="1" applyFill="1" applyBorder="1" applyAlignment="1">
      <alignment horizontal="justify" wrapText="1"/>
    </xf>
    <xf numFmtId="3" fontId="7" fillId="0" borderId="0" xfId="0" applyNumberFormat="1" applyFont="1" applyFill="1" applyBorder="1" applyAlignment="1">
      <alignment/>
    </xf>
    <xf numFmtId="3" fontId="7" fillId="0" borderId="10" xfId="0" applyNumberFormat="1" applyFont="1" applyFill="1" applyBorder="1" applyAlignment="1">
      <alignment/>
    </xf>
    <xf numFmtId="0" fontId="0" fillId="0" borderId="10" xfId="0" applyFont="1" applyFill="1" applyBorder="1" applyAlignment="1">
      <alignment horizontal="justify"/>
    </xf>
    <xf numFmtId="0" fontId="0" fillId="0" borderId="10" xfId="0" applyFont="1" applyBorder="1" applyAlignment="1">
      <alignment horizontal="justify"/>
    </xf>
    <xf numFmtId="49" fontId="8" fillId="0" borderId="0" xfId="0"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4" fontId="7" fillId="0" borderId="0" xfId="0" applyNumberFormat="1" applyFont="1" applyFill="1" applyBorder="1" applyAlignment="1">
      <alignment/>
    </xf>
    <xf numFmtId="3" fontId="8" fillId="0" borderId="0" xfId="0" applyNumberFormat="1" applyFont="1" applyFill="1" applyBorder="1" applyAlignment="1">
      <alignment horizontal="center"/>
    </xf>
    <xf numFmtId="0" fontId="7" fillId="0" borderId="10" xfId="0" applyFont="1" applyFill="1" applyBorder="1" applyAlignment="1">
      <alignment horizontal="left"/>
    </xf>
    <xf numFmtId="0" fontId="0" fillId="0" borderId="10" xfId="0" applyFont="1" applyFill="1" applyBorder="1" applyAlignment="1">
      <alignment horizontal="center"/>
    </xf>
    <xf numFmtId="0" fontId="8" fillId="0" borderId="10" xfId="0" applyFont="1" applyFill="1" applyBorder="1" applyAlignment="1">
      <alignment horizontal="left"/>
    </xf>
    <xf numFmtId="0" fontId="4" fillId="0" borderId="10" xfId="0" applyFont="1" applyBorder="1" applyAlignment="1">
      <alignment horizontal="justify"/>
    </xf>
    <xf numFmtId="4" fontId="8" fillId="0" borderId="10" xfId="0" applyNumberFormat="1" applyFont="1" applyFill="1" applyBorder="1" applyAlignment="1">
      <alignment horizontal="right"/>
    </xf>
    <xf numFmtId="3" fontId="8" fillId="0" borderId="10" xfId="0" applyNumberFormat="1" applyFont="1" applyFill="1" applyBorder="1" applyAlignment="1">
      <alignment/>
    </xf>
    <xf numFmtId="0" fontId="4" fillId="0" borderId="0" xfId="0" applyFont="1" applyFill="1" applyAlignment="1">
      <alignment/>
    </xf>
    <xf numFmtId="3" fontId="7" fillId="0" borderId="10" xfId="0" applyNumberFormat="1" applyFont="1" applyFill="1" applyBorder="1" applyAlignment="1">
      <alignment horizontal="center"/>
    </xf>
    <xf numFmtId="3" fontId="9" fillId="0" borderId="10" xfId="0" applyNumberFormat="1" applyFont="1" applyFill="1" applyBorder="1" applyAlignment="1">
      <alignment horizontal="center"/>
    </xf>
    <xf numFmtId="4" fontId="6" fillId="0" borderId="0" xfId="0" applyNumberFormat="1" applyFont="1" applyFill="1" applyBorder="1" applyAlignment="1" applyProtection="1">
      <alignment horizontal="center"/>
      <protection locked="0"/>
    </xf>
    <xf numFmtId="0" fontId="7" fillId="0" borderId="0" xfId="0" applyFont="1" applyFill="1" applyBorder="1" applyAlignment="1">
      <alignment horizontal="left"/>
    </xf>
    <xf numFmtId="0" fontId="4" fillId="0"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0</xdr:col>
      <xdr:colOff>0</xdr:colOff>
      <xdr:row>24</xdr:row>
      <xdr:rowOff>0</xdr:rowOff>
    </xdr:to>
    <xdr:sp>
      <xdr:nvSpPr>
        <xdr:cNvPr id="1" name="Texto 2"/>
        <xdr:cNvSpPr txBox="1">
          <a:spLocks noChangeArrowheads="1"/>
        </xdr:cNvSpPr>
      </xdr:nvSpPr>
      <xdr:spPr>
        <a:xfrm>
          <a:off x="0" y="21307425"/>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24</xdr:row>
      <xdr:rowOff>0</xdr:rowOff>
    </xdr:from>
    <xdr:to>
      <xdr:col>0</xdr:col>
      <xdr:colOff>0</xdr:colOff>
      <xdr:row>24</xdr:row>
      <xdr:rowOff>0</xdr:rowOff>
    </xdr:to>
    <xdr:sp>
      <xdr:nvSpPr>
        <xdr:cNvPr id="2" name="Texto 2"/>
        <xdr:cNvSpPr txBox="1">
          <a:spLocks noChangeArrowheads="1"/>
        </xdr:cNvSpPr>
      </xdr:nvSpPr>
      <xdr:spPr>
        <a:xfrm>
          <a:off x="0" y="21307425"/>
          <a:ext cx="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0</xdr:row>
      <xdr:rowOff>0</xdr:rowOff>
    </xdr:to>
    <xdr:pic>
      <xdr:nvPicPr>
        <xdr:cNvPr id="3" name="Picture 3"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24</xdr:row>
      <xdr:rowOff>0</xdr:rowOff>
    </xdr:from>
    <xdr:to>
      <xdr:col>0</xdr:col>
      <xdr:colOff>0</xdr:colOff>
      <xdr:row>24</xdr:row>
      <xdr:rowOff>0</xdr:rowOff>
    </xdr:to>
    <xdr:sp>
      <xdr:nvSpPr>
        <xdr:cNvPr id="4" name="Texto 2"/>
        <xdr:cNvSpPr txBox="1">
          <a:spLocks noChangeArrowheads="1"/>
        </xdr:cNvSpPr>
      </xdr:nvSpPr>
      <xdr:spPr>
        <a:xfrm>
          <a:off x="0" y="21307425"/>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24</xdr:row>
      <xdr:rowOff>0</xdr:rowOff>
    </xdr:from>
    <xdr:to>
      <xdr:col>0</xdr:col>
      <xdr:colOff>0</xdr:colOff>
      <xdr:row>24</xdr:row>
      <xdr:rowOff>0</xdr:rowOff>
    </xdr:to>
    <xdr:sp>
      <xdr:nvSpPr>
        <xdr:cNvPr id="5" name="Texto 2"/>
        <xdr:cNvSpPr txBox="1">
          <a:spLocks noChangeArrowheads="1"/>
        </xdr:cNvSpPr>
      </xdr:nvSpPr>
      <xdr:spPr>
        <a:xfrm>
          <a:off x="0" y="21307425"/>
          <a:ext cx="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4</xdr:row>
      <xdr:rowOff>0</xdr:rowOff>
    </xdr:to>
    <xdr:pic>
      <xdr:nvPicPr>
        <xdr:cNvPr id="6" name="Picture 6" descr="Escudo Unicacua"/>
        <xdr:cNvPicPr preferRelativeResize="1">
          <a:picLocks noChangeAspect="1"/>
        </xdr:cNvPicPr>
      </xdr:nvPicPr>
      <xdr:blipFill>
        <a:blip r:embed="rId1"/>
        <a:stretch>
          <a:fillRect/>
        </a:stretch>
      </xdr:blipFill>
      <xdr:spPr>
        <a:xfrm>
          <a:off x="0" y="0"/>
          <a:ext cx="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0</xdr:rowOff>
    </xdr:from>
    <xdr:to>
      <xdr:col>0</xdr:col>
      <xdr:colOff>0</xdr:colOff>
      <xdr:row>87</xdr:row>
      <xdr:rowOff>0</xdr:rowOff>
    </xdr:to>
    <xdr:sp>
      <xdr:nvSpPr>
        <xdr:cNvPr id="1" name="Texto 2"/>
        <xdr:cNvSpPr txBox="1">
          <a:spLocks noChangeArrowheads="1"/>
        </xdr:cNvSpPr>
      </xdr:nvSpPr>
      <xdr:spPr>
        <a:xfrm>
          <a:off x="0" y="42643425"/>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87</xdr:row>
      <xdr:rowOff>0</xdr:rowOff>
    </xdr:from>
    <xdr:to>
      <xdr:col>0</xdr:col>
      <xdr:colOff>0</xdr:colOff>
      <xdr:row>87</xdr:row>
      <xdr:rowOff>0</xdr:rowOff>
    </xdr:to>
    <xdr:sp>
      <xdr:nvSpPr>
        <xdr:cNvPr id="2" name="Texto 2"/>
        <xdr:cNvSpPr txBox="1">
          <a:spLocks noChangeArrowheads="1"/>
        </xdr:cNvSpPr>
      </xdr:nvSpPr>
      <xdr:spPr>
        <a:xfrm>
          <a:off x="0" y="42643425"/>
          <a:ext cx="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0</xdr:row>
      <xdr:rowOff>0</xdr:rowOff>
    </xdr:to>
    <xdr:pic>
      <xdr:nvPicPr>
        <xdr:cNvPr id="3" name="Picture 3" descr="Escudo Unicacua"/>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87</xdr:row>
      <xdr:rowOff>0</xdr:rowOff>
    </xdr:from>
    <xdr:to>
      <xdr:col>0</xdr:col>
      <xdr:colOff>0</xdr:colOff>
      <xdr:row>87</xdr:row>
      <xdr:rowOff>0</xdr:rowOff>
    </xdr:to>
    <xdr:sp>
      <xdr:nvSpPr>
        <xdr:cNvPr id="4" name="Texto 2"/>
        <xdr:cNvSpPr txBox="1">
          <a:spLocks noChangeArrowheads="1"/>
        </xdr:cNvSpPr>
      </xdr:nvSpPr>
      <xdr:spPr>
        <a:xfrm>
          <a:off x="0" y="42643425"/>
          <a:ext cx="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0</xdr:colOff>
      <xdr:row>87</xdr:row>
      <xdr:rowOff>0</xdr:rowOff>
    </xdr:from>
    <xdr:to>
      <xdr:col>0</xdr:col>
      <xdr:colOff>0</xdr:colOff>
      <xdr:row>87</xdr:row>
      <xdr:rowOff>0</xdr:rowOff>
    </xdr:to>
    <xdr:sp>
      <xdr:nvSpPr>
        <xdr:cNvPr id="5" name="Texto 2"/>
        <xdr:cNvSpPr txBox="1">
          <a:spLocks noChangeArrowheads="1"/>
        </xdr:cNvSpPr>
      </xdr:nvSpPr>
      <xdr:spPr>
        <a:xfrm>
          <a:off x="0" y="42643425"/>
          <a:ext cx="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0</xdr:colOff>
      <xdr:row>0</xdr:row>
      <xdr:rowOff>0</xdr:rowOff>
    </xdr:from>
    <xdr:to>
      <xdr:col>0</xdr:col>
      <xdr:colOff>0</xdr:colOff>
      <xdr:row>4</xdr:row>
      <xdr:rowOff>0</xdr:rowOff>
    </xdr:to>
    <xdr:pic>
      <xdr:nvPicPr>
        <xdr:cNvPr id="6" name="Picture 6" descr="Escudo Unicacua"/>
        <xdr:cNvPicPr preferRelativeResize="1">
          <a:picLocks noChangeAspect="1"/>
        </xdr:cNvPicPr>
      </xdr:nvPicPr>
      <xdr:blipFill>
        <a:blip r:embed="rId1"/>
        <a:stretch>
          <a:fillRect/>
        </a:stretch>
      </xdr:blipFill>
      <xdr:spPr>
        <a:xfrm>
          <a:off x="0" y="0"/>
          <a:ext cx="0" cy="647700"/>
        </a:xfrm>
        <a:prstGeom prst="rect">
          <a:avLst/>
        </a:prstGeom>
        <a:noFill/>
        <a:ln w="9525" cmpd="sng">
          <a:noFill/>
        </a:ln>
      </xdr:spPr>
    </xdr:pic>
    <xdr:clientData/>
  </xdr:twoCellAnchor>
  <xdr:twoCellAnchor>
    <xdr:from>
      <xdr:col>0</xdr:col>
      <xdr:colOff>9525</xdr:colOff>
      <xdr:row>40</xdr:row>
      <xdr:rowOff>0</xdr:rowOff>
    </xdr:from>
    <xdr:to>
      <xdr:col>5</xdr:col>
      <xdr:colOff>952500</xdr:colOff>
      <xdr:row>40</xdr:row>
      <xdr:rowOff>0</xdr:rowOff>
    </xdr:to>
    <xdr:sp>
      <xdr:nvSpPr>
        <xdr:cNvPr id="7" name="Texto 2"/>
        <xdr:cNvSpPr txBox="1">
          <a:spLocks noChangeArrowheads="1"/>
        </xdr:cNvSpPr>
      </xdr:nvSpPr>
      <xdr:spPr>
        <a:xfrm>
          <a:off x="9525" y="26622375"/>
          <a:ext cx="110394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40</xdr:row>
      <xdr:rowOff>0</xdr:rowOff>
    </xdr:from>
    <xdr:to>
      <xdr:col>5</xdr:col>
      <xdr:colOff>904875</xdr:colOff>
      <xdr:row>40</xdr:row>
      <xdr:rowOff>0</xdr:rowOff>
    </xdr:to>
    <xdr:sp>
      <xdr:nvSpPr>
        <xdr:cNvPr id="8" name="Texto 2"/>
        <xdr:cNvSpPr txBox="1">
          <a:spLocks noChangeArrowheads="1"/>
        </xdr:cNvSpPr>
      </xdr:nvSpPr>
      <xdr:spPr>
        <a:xfrm>
          <a:off x="38100" y="26622375"/>
          <a:ext cx="1096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219075</xdr:colOff>
      <xdr:row>0</xdr:row>
      <xdr:rowOff>0</xdr:rowOff>
    </xdr:from>
    <xdr:to>
      <xdr:col>1</xdr:col>
      <xdr:colOff>485775</xdr:colOff>
      <xdr:row>0</xdr:row>
      <xdr:rowOff>0</xdr:rowOff>
    </xdr:to>
    <xdr:pic>
      <xdr:nvPicPr>
        <xdr:cNvPr id="9" name="Picture 9" descr="Escudo Unicacua"/>
        <xdr:cNvPicPr preferRelativeResize="1">
          <a:picLocks noChangeAspect="1"/>
        </xdr:cNvPicPr>
      </xdr:nvPicPr>
      <xdr:blipFill>
        <a:blip r:embed="rId1"/>
        <a:stretch>
          <a:fillRect/>
        </a:stretch>
      </xdr:blipFill>
      <xdr:spPr>
        <a:xfrm>
          <a:off x="219075" y="0"/>
          <a:ext cx="552450" cy="0"/>
        </a:xfrm>
        <a:prstGeom prst="rect">
          <a:avLst/>
        </a:prstGeom>
        <a:noFill/>
        <a:ln w="9525" cmpd="sng">
          <a:noFill/>
        </a:ln>
      </xdr:spPr>
    </xdr:pic>
    <xdr:clientData/>
  </xdr:twoCellAnchor>
  <xdr:twoCellAnchor>
    <xdr:from>
      <xdr:col>0</xdr:col>
      <xdr:colOff>9525</xdr:colOff>
      <xdr:row>40</xdr:row>
      <xdr:rowOff>0</xdr:rowOff>
    </xdr:from>
    <xdr:to>
      <xdr:col>5</xdr:col>
      <xdr:colOff>952500</xdr:colOff>
      <xdr:row>40</xdr:row>
      <xdr:rowOff>0</xdr:rowOff>
    </xdr:to>
    <xdr:sp>
      <xdr:nvSpPr>
        <xdr:cNvPr id="10" name="Texto 2"/>
        <xdr:cNvSpPr txBox="1">
          <a:spLocks noChangeArrowheads="1"/>
        </xdr:cNvSpPr>
      </xdr:nvSpPr>
      <xdr:spPr>
        <a:xfrm>
          <a:off x="9525" y="26622375"/>
          <a:ext cx="110394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Nota: El recibo de lo anterior, no exime al contratista de su responsabilidad por la mala ejecución de la obra o la mala calidad de los materiales usados en ella.
</a:t>
          </a:r>
        </a:p>
      </xdr:txBody>
    </xdr:sp>
    <xdr:clientData/>
  </xdr:twoCellAnchor>
  <xdr:twoCellAnchor>
    <xdr:from>
      <xdr:col>0</xdr:col>
      <xdr:colOff>38100</xdr:colOff>
      <xdr:row>40</xdr:row>
      <xdr:rowOff>0</xdr:rowOff>
    </xdr:from>
    <xdr:to>
      <xdr:col>5</xdr:col>
      <xdr:colOff>904875</xdr:colOff>
      <xdr:row>40</xdr:row>
      <xdr:rowOff>0</xdr:rowOff>
    </xdr:to>
    <xdr:sp>
      <xdr:nvSpPr>
        <xdr:cNvPr id="11" name="Texto 2"/>
        <xdr:cNvSpPr txBox="1">
          <a:spLocks noChangeArrowheads="1"/>
        </xdr:cNvSpPr>
      </xdr:nvSpPr>
      <xdr:spPr>
        <a:xfrm>
          <a:off x="38100" y="26622375"/>
          <a:ext cx="1096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Con el ánio de entregar una obra que cumpliera con el objeto del contrato, fue necesario realizar una mayor cantidad de obra, la cual fue autorizada de común acuerdo por  el Secretario de Obras Públicas y la Interventoría. La mayor cantidad de obra se describe a continuación.</a:t>
          </a:r>
        </a:p>
      </xdr:txBody>
    </xdr:sp>
    <xdr:clientData/>
  </xdr:twoCellAnchor>
  <xdr:twoCellAnchor>
    <xdr:from>
      <xdr:col>0</xdr:col>
      <xdr:colOff>123825</xdr:colOff>
      <xdr:row>0</xdr:row>
      <xdr:rowOff>0</xdr:rowOff>
    </xdr:from>
    <xdr:to>
      <xdr:col>1</xdr:col>
      <xdr:colOff>466725</xdr:colOff>
      <xdr:row>4</xdr:row>
      <xdr:rowOff>0</xdr:rowOff>
    </xdr:to>
    <xdr:pic>
      <xdr:nvPicPr>
        <xdr:cNvPr id="12" name="Picture 12" descr="Escudo Unicacua"/>
        <xdr:cNvPicPr preferRelativeResize="1">
          <a:picLocks noChangeAspect="1"/>
        </xdr:cNvPicPr>
      </xdr:nvPicPr>
      <xdr:blipFill>
        <a:blip r:embed="rId1"/>
        <a:stretch>
          <a:fillRect/>
        </a:stretch>
      </xdr:blipFill>
      <xdr:spPr>
        <a:xfrm>
          <a:off x="123825" y="0"/>
          <a:ext cx="6286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3"/>
  <sheetViews>
    <sheetView tabSelected="1" zoomScalePageLayoutView="0" workbookViewId="0" topLeftCell="A1">
      <selection activeCell="A5" sqref="A5:F5"/>
    </sheetView>
  </sheetViews>
  <sheetFormatPr defaultColWidth="11.421875" defaultRowHeight="12.75"/>
  <cols>
    <col min="1" max="1" width="4.28125" style="3" bestFit="1" customWidth="1"/>
    <col min="2" max="2" width="111.00390625" style="3" customWidth="1"/>
    <col min="3" max="3" width="9.00390625" style="3" customWidth="1"/>
    <col min="4" max="4" width="11.57421875" style="3" customWidth="1"/>
    <col min="5" max="5" width="15.57421875" style="3" bestFit="1" customWidth="1"/>
    <col min="6" max="6" width="21.57421875" style="3" bestFit="1" customWidth="1"/>
  </cols>
  <sheetData>
    <row r="1" spans="2:4" ht="12.75">
      <c r="B1" s="4" t="s">
        <v>2</v>
      </c>
      <c r="C1" s="4"/>
      <c r="D1" s="5"/>
    </row>
    <row r="2" spans="2:4" ht="12.75">
      <c r="B2" s="4" t="s">
        <v>3</v>
      </c>
      <c r="C2" s="4"/>
      <c r="D2" s="5"/>
    </row>
    <row r="3" spans="2:4" ht="12.75">
      <c r="B3" s="4" t="s">
        <v>4</v>
      </c>
      <c r="C3" s="4"/>
      <c r="D3" s="5"/>
    </row>
    <row r="4" spans="2:4" ht="12.75">
      <c r="B4" s="4" t="s">
        <v>5</v>
      </c>
      <c r="C4" s="4"/>
      <c r="D4" s="6"/>
    </row>
    <row r="5" spans="1:6" ht="12.75">
      <c r="A5" s="43" t="s">
        <v>117</v>
      </c>
      <c r="B5" s="43"/>
      <c r="C5" s="43"/>
      <c r="D5" s="43"/>
      <c r="E5" s="43"/>
      <c r="F5" s="43"/>
    </row>
    <row r="6" spans="1:6" ht="12.75">
      <c r="A6" s="43" t="s">
        <v>115</v>
      </c>
      <c r="B6" s="43"/>
      <c r="C6" s="43"/>
      <c r="D6" s="43"/>
      <c r="E6" s="43"/>
      <c r="F6" s="43"/>
    </row>
    <row r="7" spans="1:6" ht="12.75">
      <c r="A7" s="7" t="s">
        <v>116</v>
      </c>
      <c r="B7" s="7"/>
      <c r="C7" s="7"/>
      <c r="D7" s="7"/>
      <c r="E7" s="7"/>
      <c r="F7" s="7"/>
    </row>
    <row r="8" spans="1:6" ht="12.75">
      <c r="A8" s="7"/>
      <c r="B8" s="7"/>
      <c r="C8" s="7"/>
      <c r="D8" s="7"/>
      <c r="E8" s="7"/>
      <c r="F8" s="7"/>
    </row>
    <row r="9" spans="1:6" ht="15.75">
      <c r="A9" s="8"/>
      <c r="B9" s="9"/>
      <c r="C9" s="8"/>
      <c r="D9" s="41"/>
      <c r="E9" s="41"/>
      <c r="F9" s="20" t="s">
        <v>103</v>
      </c>
    </row>
    <row r="10" spans="1:6" ht="12.75">
      <c r="A10" s="10" t="s">
        <v>6</v>
      </c>
      <c r="B10" s="10" t="s">
        <v>7</v>
      </c>
      <c r="C10" s="10" t="s">
        <v>8</v>
      </c>
      <c r="D10" s="10" t="s">
        <v>9</v>
      </c>
      <c r="E10" s="11" t="s">
        <v>10</v>
      </c>
      <c r="F10" s="11" t="s">
        <v>11</v>
      </c>
    </row>
    <row r="11" spans="1:6" ht="122.25" customHeight="1">
      <c r="A11" s="32">
        <v>1</v>
      </c>
      <c r="B11" s="22" t="s">
        <v>31</v>
      </c>
      <c r="C11" s="33" t="s">
        <v>8</v>
      </c>
      <c r="D11" s="2">
        <v>6</v>
      </c>
      <c r="E11" s="1"/>
      <c r="F11" s="39">
        <f>+E11*D11</f>
        <v>0</v>
      </c>
    </row>
    <row r="12" spans="1:6" ht="125.25" customHeight="1">
      <c r="A12" s="32">
        <v>2</v>
      </c>
      <c r="B12" s="22" t="s">
        <v>32</v>
      </c>
      <c r="C12" s="33" t="s">
        <v>8</v>
      </c>
      <c r="D12" s="2">
        <v>1</v>
      </c>
      <c r="E12" s="1"/>
      <c r="F12" s="39">
        <f aca="true" t="shared" si="0" ref="F12:F40">+E12*D12</f>
        <v>0</v>
      </c>
    </row>
    <row r="13" spans="1:6" ht="152.25" customHeight="1">
      <c r="A13" s="32">
        <v>3</v>
      </c>
      <c r="B13" s="22" t="s">
        <v>33</v>
      </c>
      <c r="C13" s="33" t="s">
        <v>8</v>
      </c>
      <c r="D13" s="2">
        <v>2</v>
      </c>
      <c r="E13" s="1"/>
      <c r="F13" s="39">
        <f t="shared" si="0"/>
        <v>0</v>
      </c>
    </row>
    <row r="14" spans="1:6" ht="139.5" customHeight="1">
      <c r="A14" s="32">
        <v>4</v>
      </c>
      <c r="B14" s="22" t="s">
        <v>34</v>
      </c>
      <c r="C14" s="33" t="s">
        <v>8</v>
      </c>
      <c r="D14" s="2">
        <v>5</v>
      </c>
      <c r="E14" s="1"/>
      <c r="F14" s="39">
        <f t="shared" si="0"/>
        <v>0</v>
      </c>
    </row>
    <row r="15" spans="1:6" ht="89.25">
      <c r="A15" s="32">
        <v>5</v>
      </c>
      <c r="B15" s="22" t="s">
        <v>35</v>
      </c>
      <c r="C15" s="33" t="s">
        <v>8</v>
      </c>
      <c r="D15" s="2">
        <v>2</v>
      </c>
      <c r="E15" s="1"/>
      <c r="F15" s="39">
        <f t="shared" si="0"/>
        <v>0</v>
      </c>
    </row>
    <row r="16" spans="1:6" ht="89.25">
      <c r="A16" s="32">
        <v>6</v>
      </c>
      <c r="B16" s="22" t="s">
        <v>36</v>
      </c>
      <c r="C16" s="33" t="s">
        <v>8</v>
      </c>
      <c r="D16" s="2">
        <v>1</v>
      </c>
      <c r="E16" s="1"/>
      <c r="F16" s="39">
        <f t="shared" si="0"/>
        <v>0</v>
      </c>
    </row>
    <row r="17" spans="1:6" ht="89.25">
      <c r="A17" s="32">
        <v>7</v>
      </c>
      <c r="B17" s="22" t="s">
        <v>37</v>
      </c>
      <c r="C17" s="33" t="s">
        <v>8</v>
      </c>
      <c r="D17" s="2">
        <v>3</v>
      </c>
      <c r="E17" s="1"/>
      <c r="F17" s="39">
        <f t="shared" si="0"/>
        <v>0</v>
      </c>
    </row>
    <row r="18" spans="1:6" ht="89.25">
      <c r="A18" s="32">
        <v>8</v>
      </c>
      <c r="B18" s="22" t="s">
        <v>38</v>
      </c>
      <c r="C18" s="33" t="s">
        <v>8</v>
      </c>
      <c r="D18" s="2">
        <v>2</v>
      </c>
      <c r="E18" s="1"/>
      <c r="F18" s="39">
        <f t="shared" si="0"/>
        <v>0</v>
      </c>
    </row>
    <row r="19" spans="1:6" ht="72.75" customHeight="1">
      <c r="A19" s="32">
        <v>9</v>
      </c>
      <c r="B19" s="22" t="s">
        <v>39</v>
      </c>
      <c r="C19" s="33" t="s">
        <v>8</v>
      </c>
      <c r="D19" s="2">
        <v>2</v>
      </c>
      <c r="E19" s="1"/>
      <c r="F19" s="39">
        <f t="shared" si="0"/>
        <v>0</v>
      </c>
    </row>
    <row r="20" spans="1:6" ht="102">
      <c r="A20" s="32">
        <v>10</v>
      </c>
      <c r="B20" s="22" t="s">
        <v>40</v>
      </c>
      <c r="C20" s="33" t="s">
        <v>8</v>
      </c>
      <c r="D20" s="2">
        <v>1</v>
      </c>
      <c r="E20" s="1"/>
      <c r="F20" s="39">
        <f t="shared" si="0"/>
        <v>0</v>
      </c>
    </row>
    <row r="21" spans="1:6" ht="114.75" customHeight="1">
      <c r="A21" s="32">
        <v>11</v>
      </c>
      <c r="B21" s="22" t="s">
        <v>41</v>
      </c>
      <c r="C21" s="33" t="s">
        <v>8</v>
      </c>
      <c r="D21" s="2">
        <v>1</v>
      </c>
      <c r="E21" s="1"/>
      <c r="F21" s="39">
        <f t="shared" si="0"/>
        <v>0</v>
      </c>
    </row>
    <row r="22" spans="1:6" ht="126" customHeight="1">
      <c r="A22" s="32">
        <v>12</v>
      </c>
      <c r="B22" s="22" t="s">
        <v>21</v>
      </c>
      <c r="C22" s="33" t="s">
        <v>8</v>
      </c>
      <c r="D22" s="2">
        <v>1</v>
      </c>
      <c r="E22" s="1"/>
      <c r="F22" s="39">
        <f t="shared" si="0"/>
        <v>0</v>
      </c>
    </row>
    <row r="23" spans="1:6" ht="138" customHeight="1">
      <c r="A23" s="32">
        <v>13</v>
      </c>
      <c r="B23" s="22" t="s">
        <v>22</v>
      </c>
      <c r="C23" s="33" t="s">
        <v>8</v>
      </c>
      <c r="D23" s="2">
        <v>1</v>
      </c>
      <c r="E23" s="1"/>
      <c r="F23" s="39">
        <f t="shared" si="0"/>
        <v>0</v>
      </c>
    </row>
    <row r="24" spans="1:6" ht="97.5" customHeight="1">
      <c r="A24" s="32">
        <v>14</v>
      </c>
      <c r="B24" s="22" t="s">
        <v>42</v>
      </c>
      <c r="C24" s="33" t="s">
        <v>8</v>
      </c>
      <c r="D24" s="2">
        <v>1</v>
      </c>
      <c r="E24" s="1"/>
      <c r="F24" s="39">
        <f t="shared" si="0"/>
        <v>0</v>
      </c>
    </row>
    <row r="25" spans="1:6" ht="25.5">
      <c r="A25" s="32">
        <v>15</v>
      </c>
      <c r="B25" s="25" t="s">
        <v>23</v>
      </c>
      <c r="C25" s="33" t="s">
        <v>8</v>
      </c>
      <c r="D25" s="2">
        <v>1</v>
      </c>
      <c r="E25" s="1"/>
      <c r="F25" s="39">
        <f t="shared" si="0"/>
        <v>0</v>
      </c>
    </row>
    <row r="26" spans="1:6" ht="14.25">
      <c r="A26" s="32">
        <v>16</v>
      </c>
      <c r="B26" s="26" t="s">
        <v>12</v>
      </c>
      <c r="C26" s="33" t="s">
        <v>8</v>
      </c>
      <c r="D26" s="2">
        <v>18</v>
      </c>
      <c r="E26" s="1"/>
      <c r="F26" s="39">
        <f t="shared" si="0"/>
        <v>0</v>
      </c>
    </row>
    <row r="27" spans="1:6" ht="14.25">
      <c r="A27" s="32">
        <v>17</v>
      </c>
      <c r="B27" s="26" t="s">
        <v>24</v>
      </c>
      <c r="C27" s="33" t="s">
        <v>8</v>
      </c>
      <c r="D27" s="2">
        <v>9</v>
      </c>
      <c r="E27" s="1"/>
      <c r="F27" s="39">
        <f t="shared" si="0"/>
        <v>0</v>
      </c>
    </row>
    <row r="28" spans="1:6" ht="14.25">
      <c r="A28" s="32">
        <v>18</v>
      </c>
      <c r="B28" s="26" t="s">
        <v>13</v>
      </c>
      <c r="C28" s="33" t="s">
        <v>8</v>
      </c>
      <c r="D28" s="2">
        <v>42</v>
      </c>
      <c r="E28" s="1"/>
      <c r="F28" s="39">
        <f t="shared" si="0"/>
        <v>0</v>
      </c>
    </row>
    <row r="29" spans="1:6" ht="14.25">
      <c r="A29" s="32">
        <v>19</v>
      </c>
      <c r="B29" s="25" t="s">
        <v>14</v>
      </c>
      <c r="C29" s="33" t="s">
        <v>8</v>
      </c>
      <c r="D29" s="2">
        <v>2</v>
      </c>
      <c r="E29" s="1"/>
      <c r="F29" s="39">
        <f t="shared" si="0"/>
        <v>0</v>
      </c>
    </row>
    <row r="30" spans="1:6" ht="14.25">
      <c r="A30" s="32">
        <v>20</v>
      </c>
      <c r="B30" s="25" t="s">
        <v>25</v>
      </c>
      <c r="C30" s="33" t="s">
        <v>8</v>
      </c>
      <c r="D30" s="2">
        <v>1</v>
      </c>
      <c r="E30" s="1"/>
      <c r="F30" s="39">
        <f t="shared" si="0"/>
        <v>0</v>
      </c>
    </row>
    <row r="31" spans="1:6" ht="14.25">
      <c r="A31" s="32">
        <v>21</v>
      </c>
      <c r="B31" s="25" t="s">
        <v>26</v>
      </c>
      <c r="C31" s="33" t="s">
        <v>8</v>
      </c>
      <c r="D31" s="2">
        <v>1</v>
      </c>
      <c r="E31" s="1"/>
      <c r="F31" s="39">
        <f t="shared" si="0"/>
        <v>0</v>
      </c>
    </row>
    <row r="32" spans="1:6" ht="14.25">
      <c r="A32" s="32">
        <v>22</v>
      </c>
      <c r="B32" s="25" t="s">
        <v>27</v>
      </c>
      <c r="C32" s="33" t="s">
        <v>8</v>
      </c>
      <c r="D32" s="2">
        <v>1</v>
      </c>
      <c r="E32" s="1"/>
      <c r="F32" s="39">
        <f t="shared" si="0"/>
        <v>0</v>
      </c>
    </row>
    <row r="33" spans="1:6" ht="25.5">
      <c r="A33" s="32">
        <v>23</v>
      </c>
      <c r="B33" s="25" t="s">
        <v>15</v>
      </c>
      <c r="C33" s="33" t="s">
        <v>8</v>
      </c>
      <c r="D33" s="2">
        <v>10</v>
      </c>
      <c r="E33" s="1"/>
      <c r="F33" s="39">
        <f t="shared" si="0"/>
        <v>0</v>
      </c>
    </row>
    <row r="34" spans="1:6" ht="14.25">
      <c r="A34" s="32">
        <v>24</v>
      </c>
      <c r="B34" s="26" t="s">
        <v>30</v>
      </c>
      <c r="C34" s="33" t="s">
        <v>8</v>
      </c>
      <c r="D34" s="2">
        <v>2</v>
      </c>
      <c r="E34" s="1"/>
      <c r="F34" s="39">
        <f t="shared" si="0"/>
        <v>0</v>
      </c>
    </row>
    <row r="35" spans="1:6" ht="14.25">
      <c r="A35" s="32">
        <v>25</v>
      </c>
      <c r="B35" s="26" t="s">
        <v>28</v>
      </c>
      <c r="C35" s="33" t="s">
        <v>8</v>
      </c>
      <c r="D35" s="2">
        <v>8</v>
      </c>
      <c r="E35" s="1"/>
      <c r="F35" s="39">
        <f t="shared" si="0"/>
        <v>0</v>
      </c>
    </row>
    <row r="36" spans="1:6" ht="14.25">
      <c r="A36" s="32">
        <v>26</v>
      </c>
      <c r="B36" s="26" t="s">
        <v>29</v>
      </c>
      <c r="C36" s="33" t="s">
        <v>8</v>
      </c>
      <c r="D36" s="2">
        <v>1</v>
      </c>
      <c r="E36" s="1"/>
      <c r="F36" s="39">
        <f t="shared" si="0"/>
        <v>0</v>
      </c>
    </row>
    <row r="37" spans="1:6" ht="14.25">
      <c r="A37" s="32">
        <v>27</v>
      </c>
      <c r="B37" s="25" t="s">
        <v>16</v>
      </c>
      <c r="C37" s="33" t="s">
        <v>17</v>
      </c>
      <c r="D37" s="2">
        <v>15</v>
      </c>
      <c r="E37" s="24"/>
      <c r="F37" s="39">
        <f t="shared" si="0"/>
        <v>0</v>
      </c>
    </row>
    <row r="38" spans="1:6" ht="63.75">
      <c r="A38" s="32">
        <v>28</v>
      </c>
      <c r="B38" s="26" t="s">
        <v>1</v>
      </c>
      <c r="C38" s="33" t="s">
        <v>17</v>
      </c>
      <c r="D38" s="2">
        <v>15</v>
      </c>
      <c r="E38" s="24"/>
      <c r="F38" s="39">
        <f t="shared" si="0"/>
        <v>0</v>
      </c>
    </row>
    <row r="39" spans="1:6" ht="63.75">
      <c r="A39" s="32">
        <v>29</v>
      </c>
      <c r="B39" s="26" t="s">
        <v>0</v>
      </c>
      <c r="C39" s="33" t="s">
        <v>17</v>
      </c>
      <c r="D39" s="2">
        <v>155</v>
      </c>
      <c r="E39" s="24"/>
      <c r="F39" s="39">
        <f t="shared" si="0"/>
        <v>0</v>
      </c>
    </row>
    <row r="40" spans="1:6" ht="25.5">
      <c r="A40" s="32">
        <v>30</v>
      </c>
      <c r="B40" s="26" t="s">
        <v>43</v>
      </c>
      <c r="C40" s="33" t="s">
        <v>44</v>
      </c>
      <c r="D40" s="2">
        <v>1</v>
      </c>
      <c r="E40" s="24"/>
      <c r="F40" s="39">
        <f t="shared" si="0"/>
        <v>0</v>
      </c>
    </row>
    <row r="41" spans="1:6" ht="15">
      <c r="A41" s="12"/>
      <c r="B41" s="13" t="s">
        <v>102</v>
      </c>
      <c r="C41" s="33"/>
      <c r="D41" s="2"/>
      <c r="E41" s="1"/>
      <c r="F41" s="15">
        <f>SUM(F11:F40)</f>
        <v>0</v>
      </c>
    </row>
    <row r="42" spans="1:6" ht="15">
      <c r="A42" s="17"/>
      <c r="B42" s="16" t="s">
        <v>45</v>
      </c>
      <c r="C42" s="33"/>
      <c r="D42" s="1"/>
      <c r="E42" s="1"/>
      <c r="F42" s="15"/>
    </row>
    <row r="43" spans="1:6" ht="81" customHeight="1">
      <c r="A43" s="32" t="s">
        <v>71</v>
      </c>
      <c r="B43" s="26" t="s">
        <v>46</v>
      </c>
      <c r="C43" s="33" t="s">
        <v>47</v>
      </c>
      <c r="D43" s="2">
        <v>40</v>
      </c>
      <c r="E43" s="24"/>
      <c r="F43" s="39">
        <f>+D43*E43</f>
        <v>0</v>
      </c>
    </row>
    <row r="44" spans="1:6" ht="81" customHeight="1">
      <c r="A44" s="32" t="s">
        <v>72</v>
      </c>
      <c r="B44" s="26" t="s">
        <v>48</v>
      </c>
      <c r="C44" s="33" t="s">
        <v>47</v>
      </c>
      <c r="D44" s="2">
        <v>35</v>
      </c>
      <c r="E44" s="24"/>
      <c r="F44" s="39">
        <f aca="true" t="shared" si="1" ref="F44:F65">+D44*E44</f>
        <v>0</v>
      </c>
    </row>
    <row r="45" spans="1:6" ht="81" customHeight="1">
      <c r="A45" s="32" t="s">
        <v>73</v>
      </c>
      <c r="B45" s="26" t="s">
        <v>49</v>
      </c>
      <c r="C45" s="33" t="s">
        <v>47</v>
      </c>
      <c r="D45" s="2">
        <v>35</v>
      </c>
      <c r="E45" s="24"/>
      <c r="F45" s="39">
        <f t="shared" si="1"/>
        <v>0</v>
      </c>
    </row>
    <row r="46" spans="1:6" ht="81" customHeight="1">
      <c r="A46" s="32" t="s">
        <v>74</v>
      </c>
      <c r="B46" s="26" t="s">
        <v>50</v>
      </c>
      <c r="C46" s="33" t="s">
        <v>51</v>
      </c>
      <c r="D46" s="2">
        <v>1</v>
      </c>
      <c r="E46" s="24"/>
      <c r="F46" s="39">
        <f t="shared" si="1"/>
        <v>0</v>
      </c>
    </row>
    <row r="47" spans="1:6" ht="81" customHeight="1">
      <c r="A47" s="32" t="s">
        <v>75</v>
      </c>
      <c r="B47" s="26" t="s">
        <v>52</v>
      </c>
      <c r="C47" s="33" t="s">
        <v>47</v>
      </c>
      <c r="D47" s="2">
        <v>35</v>
      </c>
      <c r="E47" s="24"/>
      <c r="F47" s="39">
        <f t="shared" si="1"/>
        <v>0</v>
      </c>
    </row>
    <row r="48" spans="1:6" ht="81" customHeight="1">
      <c r="A48" s="32" t="s">
        <v>76</v>
      </c>
      <c r="B48" s="26" t="s">
        <v>53</v>
      </c>
      <c r="C48" s="33" t="s">
        <v>47</v>
      </c>
      <c r="D48" s="2">
        <v>95</v>
      </c>
      <c r="E48" s="24"/>
      <c r="F48" s="39">
        <f>+D48*E48</f>
        <v>0</v>
      </c>
    </row>
    <row r="49" spans="1:6" ht="81" customHeight="1">
      <c r="A49" s="32" t="s">
        <v>77</v>
      </c>
      <c r="B49" s="26" t="s">
        <v>54</v>
      </c>
      <c r="C49" s="33" t="s">
        <v>47</v>
      </c>
      <c r="D49" s="2">
        <v>38</v>
      </c>
      <c r="E49" s="24"/>
      <c r="F49" s="39">
        <f t="shared" si="1"/>
        <v>0</v>
      </c>
    </row>
    <row r="50" spans="1:6" ht="42" customHeight="1">
      <c r="A50" s="32" t="s">
        <v>78</v>
      </c>
      <c r="B50" s="26" t="s">
        <v>55</v>
      </c>
      <c r="C50" s="33" t="s">
        <v>47</v>
      </c>
      <c r="D50" s="2">
        <v>4</v>
      </c>
      <c r="E50" s="24"/>
      <c r="F50" s="39">
        <f t="shared" si="1"/>
        <v>0</v>
      </c>
    </row>
    <row r="51" spans="1:6" ht="30" customHeight="1">
      <c r="A51" s="32" t="s">
        <v>79</v>
      </c>
      <c r="B51" s="26" t="s">
        <v>56</v>
      </c>
      <c r="C51" s="33" t="s">
        <v>47</v>
      </c>
      <c r="D51" s="2">
        <v>2</v>
      </c>
      <c r="E51" s="24"/>
      <c r="F51" s="39">
        <f t="shared" si="1"/>
        <v>0</v>
      </c>
    </row>
    <row r="52" spans="1:6" ht="30" customHeight="1">
      <c r="A52" s="32" t="s">
        <v>80</v>
      </c>
      <c r="B52" s="26" t="s">
        <v>57</v>
      </c>
      <c r="C52" s="33" t="s">
        <v>47</v>
      </c>
      <c r="D52" s="2">
        <v>1</v>
      </c>
      <c r="E52" s="24"/>
      <c r="F52" s="39">
        <f t="shared" si="1"/>
        <v>0</v>
      </c>
    </row>
    <row r="53" spans="1:6" ht="30" customHeight="1">
      <c r="A53" s="32" t="s">
        <v>81</v>
      </c>
      <c r="B53" s="26" t="s">
        <v>58</v>
      </c>
      <c r="C53" s="33" t="s">
        <v>51</v>
      </c>
      <c r="D53" s="2">
        <v>20</v>
      </c>
      <c r="E53" s="24"/>
      <c r="F53" s="39">
        <f t="shared" si="1"/>
        <v>0</v>
      </c>
    </row>
    <row r="54" spans="1:6" ht="30" customHeight="1">
      <c r="A54" s="32" t="s">
        <v>82</v>
      </c>
      <c r="B54" s="26" t="s">
        <v>59</v>
      </c>
      <c r="C54" s="33" t="s">
        <v>47</v>
      </c>
      <c r="D54" s="2">
        <v>1</v>
      </c>
      <c r="E54" s="24"/>
      <c r="F54" s="39">
        <f t="shared" si="1"/>
        <v>0</v>
      </c>
    </row>
    <row r="55" spans="1:6" ht="30" customHeight="1">
      <c r="A55" s="32" t="s">
        <v>83</v>
      </c>
      <c r="B55" s="26" t="s">
        <v>60</v>
      </c>
      <c r="C55" s="33" t="s">
        <v>51</v>
      </c>
      <c r="D55" s="2">
        <v>150</v>
      </c>
      <c r="E55" s="24"/>
      <c r="F55" s="39">
        <f t="shared" si="1"/>
        <v>0</v>
      </c>
    </row>
    <row r="56" spans="1:6" ht="30" customHeight="1">
      <c r="A56" s="32" t="s">
        <v>84</v>
      </c>
      <c r="B56" s="26" t="s">
        <v>61</v>
      </c>
      <c r="C56" s="33" t="s">
        <v>51</v>
      </c>
      <c r="D56" s="2">
        <v>130</v>
      </c>
      <c r="E56" s="24"/>
      <c r="F56" s="39">
        <f t="shared" si="1"/>
        <v>0</v>
      </c>
    </row>
    <row r="57" spans="1:6" ht="30" customHeight="1">
      <c r="A57" s="32" t="s">
        <v>85</v>
      </c>
      <c r="B57" s="26" t="s">
        <v>62</v>
      </c>
      <c r="C57" s="33" t="s">
        <v>47</v>
      </c>
      <c r="D57" s="2">
        <v>50</v>
      </c>
      <c r="E57" s="24"/>
      <c r="F57" s="39">
        <f t="shared" si="1"/>
        <v>0</v>
      </c>
    </row>
    <row r="58" spans="1:6" ht="30" customHeight="1">
      <c r="A58" s="32" t="s">
        <v>86</v>
      </c>
      <c r="B58" s="26" t="s">
        <v>63</v>
      </c>
      <c r="C58" s="33" t="s">
        <v>47</v>
      </c>
      <c r="D58" s="2">
        <v>4</v>
      </c>
      <c r="E58" s="24"/>
      <c r="F58" s="39">
        <f t="shared" si="1"/>
        <v>0</v>
      </c>
    </row>
    <row r="59" spans="1:6" ht="30" customHeight="1">
      <c r="A59" s="32" t="s">
        <v>87</v>
      </c>
      <c r="B59" s="26" t="s">
        <v>64</v>
      </c>
      <c r="C59" s="33" t="s">
        <v>47</v>
      </c>
      <c r="D59" s="2">
        <v>4</v>
      </c>
      <c r="E59" s="24"/>
      <c r="F59" s="39">
        <f t="shared" si="1"/>
        <v>0</v>
      </c>
    </row>
    <row r="60" spans="1:6" ht="30" customHeight="1">
      <c r="A60" s="32" t="s">
        <v>88</v>
      </c>
      <c r="B60" s="26" t="s">
        <v>65</v>
      </c>
      <c r="C60" s="33" t="s">
        <v>47</v>
      </c>
      <c r="D60" s="2">
        <v>4</v>
      </c>
      <c r="E60" s="24"/>
      <c r="F60" s="39">
        <f t="shared" si="1"/>
        <v>0</v>
      </c>
    </row>
    <row r="61" spans="1:6" ht="30" customHeight="1">
      <c r="A61" s="32" t="s">
        <v>89</v>
      </c>
      <c r="B61" s="26" t="s">
        <v>66</v>
      </c>
      <c r="C61" s="33" t="s">
        <v>47</v>
      </c>
      <c r="D61" s="2">
        <v>1</v>
      </c>
      <c r="E61" s="24"/>
      <c r="F61" s="39">
        <f t="shared" si="1"/>
        <v>0</v>
      </c>
    </row>
    <row r="62" spans="1:6" ht="30" customHeight="1">
      <c r="A62" s="32" t="s">
        <v>90</v>
      </c>
      <c r="B62" s="26" t="s">
        <v>67</v>
      </c>
      <c r="C62" s="33" t="s">
        <v>47</v>
      </c>
      <c r="D62" s="2">
        <v>1</v>
      </c>
      <c r="E62" s="24"/>
      <c r="F62" s="39">
        <f t="shared" si="1"/>
        <v>0</v>
      </c>
    </row>
    <row r="63" spans="1:6" ht="30" customHeight="1">
      <c r="A63" s="32" t="s">
        <v>91</v>
      </c>
      <c r="B63" s="26" t="s">
        <v>68</v>
      </c>
      <c r="C63" s="33" t="s">
        <v>69</v>
      </c>
      <c r="D63" s="2">
        <v>1</v>
      </c>
      <c r="E63" s="24"/>
      <c r="F63" s="39">
        <f t="shared" si="1"/>
        <v>0</v>
      </c>
    </row>
    <row r="64" spans="1:6" ht="30" customHeight="1">
      <c r="A64" s="32" t="s">
        <v>92</v>
      </c>
      <c r="B64" s="26" t="s">
        <v>70</v>
      </c>
      <c r="C64" s="33" t="s">
        <v>47</v>
      </c>
      <c r="D64" s="2">
        <v>95</v>
      </c>
      <c r="E64" s="24"/>
      <c r="F64" s="39">
        <f t="shared" si="1"/>
        <v>0</v>
      </c>
    </row>
    <row r="65" spans="1:6" ht="30" customHeight="1">
      <c r="A65" s="32" t="s">
        <v>93</v>
      </c>
      <c r="B65" s="26" t="s">
        <v>95</v>
      </c>
      <c r="C65" s="33" t="s">
        <v>44</v>
      </c>
      <c r="D65" s="2">
        <v>1</v>
      </c>
      <c r="E65" s="24"/>
      <c r="F65" s="39">
        <f t="shared" si="1"/>
        <v>0</v>
      </c>
    </row>
    <row r="66" spans="1:6" ht="21.75" customHeight="1">
      <c r="A66" s="34"/>
      <c r="B66" s="35" t="s">
        <v>101</v>
      </c>
      <c r="C66" s="10"/>
      <c r="D66" s="36"/>
      <c r="E66" s="37"/>
      <c r="F66" s="15">
        <f>SUM(F43:F65)</f>
        <v>0</v>
      </c>
    </row>
    <row r="67" spans="1:6" ht="27" customHeight="1">
      <c r="A67" s="34"/>
      <c r="B67" s="35" t="s">
        <v>104</v>
      </c>
      <c r="C67" s="10"/>
      <c r="D67" s="36"/>
      <c r="E67" s="37"/>
      <c r="F67" s="15"/>
    </row>
    <row r="68" spans="1:6" ht="37.5" customHeight="1">
      <c r="A68" s="32" t="s">
        <v>92</v>
      </c>
      <c r="B68" s="26" t="s">
        <v>107</v>
      </c>
      <c r="C68" s="33" t="s">
        <v>17</v>
      </c>
      <c r="D68" s="2">
        <v>37</v>
      </c>
      <c r="E68" s="24"/>
      <c r="F68" s="39">
        <f>+D68*E68</f>
        <v>0</v>
      </c>
    </row>
    <row r="69" spans="1:6" ht="37.5" customHeight="1">
      <c r="A69" s="32" t="s">
        <v>93</v>
      </c>
      <c r="B69" s="26" t="s">
        <v>108</v>
      </c>
      <c r="C69" s="33" t="s">
        <v>8</v>
      </c>
      <c r="D69" s="2">
        <v>1</v>
      </c>
      <c r="E69" s="24"/>
      <c r="F69" s="39">
        <f>+D69*E69</f>
        <v>0</v>
      </c>
    </row>
    <row r="70" spans="1:6" ht="37.5" customHeight="1">
      <c r="A70" s="32" t="s">
        <v>94</v>
      </c>
      <c r="B70" s="26" t="s">
        <v>109</v>
      </c>
      <c r="C70" s="33" t="s">
        <v>8</v>
      </c>
      <c r="D70" s="2">
        <v>1</v>
      </c>
      <c r="E70" s="24"/>
      <c r="F70" s="39">
        <f>+D70*E70</f>
        <v>0</v>
      </c>
    </row>
    <row r="71" spans="1:6" ht="37.5" customHeight="1">
      <c r="A71" s="32" t="s">
        <v>105</v>
      </c>
      <c r="B71" s="26" t="s">
        <v>110</v>
      </c>
      <c r="C71" s="33" t="s">
        <v>8</v>
      </c>
      <c r="D71" s="2">
        <v>1</v>
      </c>
      <c r="E71" s="24"/>
      <c r="F71" s="39">
        <f>+D71*E71</f>
        <v>0</v>
      </c>
    </row>
    <row r="72" spans="1:6" ht="37.5" customHeight="1">
      <c r="A72" s="32" t="s">
        <v>106</v>
      </c>
      <c r="B72" s="26" t="s">
        <v>112</v>
      </c>
      <c r="C72" s="33" t="s">
        <v>44</v>
      </c>
      <c r="D72" s="2">
        <v>1</v>
      </c>
      <c r="E72" s="24"/>
      <c r="F72" s="39">
        <f>+D72*E72</f>
        <v>0</v>
      </c>
    </row>
    <row r="73" spans="1:6" ht="15">
      <c r="A73" s="34"/>
      <c r="B73" s="35" t="s">
        <v>111</v>
      </c>
      <c r="C73" s="10"/>
      <c r="D73" s="36"/>
      <c r="E73" s="37"/>
      <c r="F73" s="15">
        <f>SUM(F68:F72)</f>
        <v>0</v>
      </c>
    </row>
    <row r="74" spans="1:6" ht="15">
      <c r="A74" s="17"/>
      <c r="B74" s="16" t="s">
        <v>96</v>
      </c>
      <c r="C74" s="14"/>
      <c r="D74" s="1"/>
      <c r="E74" s="1"/>
      <c r="F74" s="15">
        <f>+F73+F66+F41</f>
        <v>0</v>
      </c>
    </row>
    <row r="75" spans="1:6" ht="15">
      <c r="A75" s="17"/>
      <c r="B75" s="16" t="s">
        <v>113</v>
      </c>
      <c r="C75" s="14"/>
      <c r="D75" s="1"/>
      <c r="E75" s="1"/>
      <c r="F75" s="15">
        <f>+F74*F77</f>
        <v>0</v>
      </c>
    </row>
    <row r="76" spans="1:6" ht="15">
      <c r="A76" s="17"/>
      <c r="B76" s="16" t="s">
        <v>98</v>
      </c>
      <c r="C76" s="14"/>
      <c r="D76" s="1"/>
      <c r="E76" s="1"/>
      <c r="F76" s="15">
        <f>+F75+F74</f>
        <v>0</v>
      </c>
    </row>
    <row r="77" spans="1:6" ht="15">
      <c r="A77" s="17"/>
      <c r="B77" s="16" t="s">
        <v>114</v>
      </c>
      <c r="C77" s="14"/>
      <c r="D77" s="1"/>
      <c r="E77" s="1"/>
      <c r="F77" s="15">
        <f>+(F74*0)*0.16</f>
        <v>0</v>
      </c>
    </row>
    <row r="78" spans="1:6" ht="15">
      <c r="A78" s="17"/>
      <c r="B78" s="16" t="s">
        <v>100</v>
      </c>
      <c r="C78" s="14"/>
      <c r="D78" s="1"/>
      <c r="E78" s="1"/>
      <c r="F78" s="15">
        <f>+F77+F76</f>
        <v>0</v>
      </c>
    </row>
    <row r="79" spans="1:6" ht="15">
      <c r="A79" s="27"/>
      <c r="B79" s="28"/>
      <c r="C79" s="29"/>
      <c r="D79" s="30"/>
      <c r="E79" s="30"/>
      <c r="F79" s="31"/>
    </row>
    <row r="80" spans="1:6" ht="15">
      <c r="A80" s="27"/>
      <c r="B80" s="28"/>
      <c r="C80" s="29"/>
      <c r="D80" s="30"/>
      <c r="E80" s="30"/>
      <c r="F80" s="31"/>
    </row>
    <row r="81" spans="1:6" ht="15">
      <c r="A81" s="18"/>
      <c r="B81" s="18"/>
      <c r="C81" s="18"/>
      <c r="D81" s="18"/>
      <c r="E81" s="18"/>
      <c r="F81" s="31"/>
    </row>
    <row r="82" spans="1:6" ht="14.25">
      <c r="A82" s="18"/>
      <c r="B82" s="18"/>
      <c r="C82" s="18"/>
      <c r="D82" s="18"/>
      <c r="E82" s="18"/>
      <c r="F82" s="23"/>
    </row>
    <row r="83" spans="1:6" ht="14.25">
      <c r="A83" s="18"/>
      <c r="B83" s="18"/>
      <c r="C83" s="18"/>
      <c r="D83" s="18"/>
      <c r="E83" s="18"/>
      <c r="F83" s="18"/>
    </row>
    <row r="84" spans="1:6" ht="14.25">
      <c r="A84" s="18"/>
      <c r="B84" s="18"/>
      <c r="C84" s="18"/>
      <c r="D84" s="18"/>
      <c r="E84" s="18"/>
      <c r="F84" s="23"/>
    </row>
    <row r="85" spans="1:6" ht="14.25">
      <c r="A85" s="18"/>
      <c r="B85" s="18"/>
      <c r="C85" s="18"/>
      <c r="D85" s="18"/>
      <c r="E85" s="18"/>
      <c r="F85" s="23"/>
    </row>
    <row r="86" spans="1:6" ht="14.25">
      <c r="A86" s="18"/>
      <c r="B86" s="18"/>
      <c r="C86" s="18"/>
      <c r="D86" s="18"/>
      <c r="E86" s="18"/>
      <c r="F86" s="23"/>
    </row>
    <row r="87" spans="1:6" ht="14.25">
      <c r="A87" s="18"/>
      <c r="B87" s="42"/>
      <c r="C87" s="42"/>
      <c r="D87" s="42"/>
      <c r="E87" s="42"/>
      <c r="F87" s="18"/>
    </row>
    <row r="88" spans="1:6" ht="14.25">
      <c r="A88" s="18"/>
      <c r="B88" s="18"/>
      <c r="C88" s="18"/>
      <c r="D88" s="18"/>
      <c r="E88" s="18"/>
      <c r="F88" s="18"/>
    </row>
    <row r="89" spans="1:6" ht="14.25">
      <c r="A89" s="18"/>
      <c r="B89" s="18"/>
      <c r="C89" s="18"/>
      <c r="D89" s="18"/>
      <c r="E89" s="18"/>
      <c r="F89" s="23"/>
    </row>
    <row r="90" spans="1:6" ht="14.25">
      <c r="A90" s="18"/>
      <c r="B90" s="18"/>
      <c r="C90" s="18"/>
      <c r="D90" s="18"/>
      <c r="E90" s="18"/>
      <c r="F90" s="18"/>
    </row>
    <row r="91" spans="1:6" ht="14.25">
      <c r="A91" s="18"/>
      <c r="B91" s="18"/>
      <c r="C91" s="18"/>
      <c r="D91" s="18"/>
      <c r="E91" s="18"/>
      <c r="F91" s="18"/>
    </row>
    <row r="92" spans="1:6" ht="14.25">
      <c r="A92" s="18"/>
      <c r="B92" s="18"/>
      <c r="C92" s="18"/>
      <c r="D92" s="18"/>
      <c r="E92" s="18"/>
      <c r="F92" s="18"/>
    </row>
    <row r="93" spans="1:6" ht="14.25">
      <c r="A93" s="18"/>
      <c r="B93" s="18"/>
      <c r="C93" s="18"/>
      <c r="D93" s="18"/>
      <c r="E93" s="18"/>
      <c r="F93" s="18"/>
    </row>
    <row r="94" spans="1:6" ht="14.25">
      <c r="A94" s="18"/>
      <c r="B94" s="18"/>
      <c r="C94" s="18"/>
      <c r="D94" s="18"/>
      <c r="E94" s="18"/>
      <c r="F94" s="18"/>
    </row>
    <row r="95" spans="1:6" ht="14.25">
      <c r="A95" s="18"/>
      <c r="B95" s="18"/>
      <c r="C95" s="18"/>
      <c r="D95" s="18"/>
      <c r="E95" s="18"/>
      <c r="F95" s="18"/>
    </row>
    <row r="96" spans="1:6" ht="14.25">
      <c r="A96" s="18"/>
      <c r="B96" s="18"/>
      <c r="C96" s="18"/>
      <c r="D96" s="18"/>
      <c r="E96" s="18"/>
      <c r="F96" s="18"/>
    </row>
    <row r="97" spans="1:6" ht="14.25">
      <c r="A97" s="18"/>
      <c r="B97" s="18"/>
      <c r="C97" s="18"/>
      <c r="D97" s="18"/>
      <c r="E97" s="18"/>
      <c r="F97" s="18"/>
    </row>
    <row r="98" spans="1:6" ht="14.25">
      <c r="A98" s="18"/>
      <c r="B98" s="18"/>
      <c r="C98" s="18"/>
      <c r="D98" s="18"/>
      <c r="E98" s="18"/>
      <c r="F98" s="18"/>
    </row>
    <row r="99" spans="1:6" ht="14.25">
      <c r="A99" s="18"/>
      <c r="B99" s="18"/>
      <c r="C99" s="18"/>
      <c r="D99" s="18"/>
      <c r="E99" s="18"/>
      <c r="F99" s="18"/>
    </row>
    <row r="100" spans="1:6" ht="14.25">
      <c r="A100" s="18"/>
      <c r="B100" s="18"/>
      <c r="C100" s="18"/>
      <c r="D100" s="18"/>
      <c r="E100" s="18"/>
      <c r="F100" s="18"/>
    </row>
    <row r="101" spans="1:6" ht="14.25">
      <c r="A101" s="18"/>
      <c r="B101" s="18"/>
      <c r="C101" s="18"/>
      <c r="D101" s="18"/>
      <c r="E101" s="18"/>
      <c r="F101" s="18"/>
    </row>
    <row r="102" spans="1:6" ht="14.25">
      <c r="A102" s="18"/>
      <c r="B102" s="18"/>
      <c r="C102" s="18"/>
      <c r="D102" s="18"/>
      <c r="E102" s="18"/>
      <c r="F102" s="18"/>
    </row>
    <row r="103" spans="1:6" ht="14.25">
      <c r="A103" s="18"/>
      <c r="B103" s="18"/>
      <c r="C103" s="18"/>
      <c r="D103" s="18"/>
      <c r="E103" s="18"/>
      <c r="F103" s="18"/>
    </row>
    <row r="104" spans="1:6" ht="14.25">
      <c r="A104" s="18"/>
      <c r="B104" s="18"/>
      <c r="C104" s="18"/>
      <c r="D104" s="18"/>
      <c r="E104" s="18"/>
      <c r="F104" s="18"/>
    </row>
    <row r="105" spans="1:6" ht="14.25">
      <c r="A105" s="18"/>
      <c r="B105" s="18"/>
      <c r="C105" s="18"/>
      <c r="D105" s="18"/>
      <c r="E105" s="18"/>
      <c r="F105" s="18"/>
    </row>
    <row r="106" spans="1:6" ht="14.25">
      <c r="A106" s="18"/>
      <c r="B106" s="18"/>
      <c r="C106" s="18"/>
      <c r="D106" s="18"/>
      <c r="E106" s="18"/>
      <c r="F106" s="18"/>
    </row>
    <row r="107" spans="1:6" ht="14.25">
      <c r="A107" s="18"/>
      <c r="B107" s="18"/>
      <c r="C107" s="18"/>
      <c r="D107" s="18"/>
      <c r="E107" s="18"/>
      <c r="F107" s="18"/>
    </row>
    <row r="108" spans="1:6" ht="14.25">
      <c r="A108" s="18"/>
      <c r="B108" s="18"/>
      <c r="C108" s="18"/>
      <c r="D108" s="18"/>
      <c r="E108" s="18"/>
      <c r="F108" s="18"/>
    </row>
    <row r="109" spans="1:6" ht="14.25">
      <c r="A109" s="18"/>
      <c r="B109" s="18"/>
      <c r="C109" s="18"/>
      <c r="D109" s="18"/>
      <c r="E109" s="18"/>
      <c r="F109" s="18"/>
    </row>
    <row r="110" spans="1:6" ht="14.25">
      <c r="A110" s="18"/>
      <c r="B110" s="18"/>
      <c r="C110" s="18"/>
      <c r="D110" s="18"/>
      <c r="E110" s="18"/>
      <c r="F110" s="18"/>
    </row>
    <row r="111" spans="1:6" ht="14.25">
      <c r="A111" s="18"/>
      <c r="B111" s="18"/>
      <c r="C111" s="18"/>
      <c r="D111" s="18"/>
      <c r="E111" s="18"/>
      <c r="F111" s="18"/>
    </row>
    <row r="112" spans="1:6" ht="14.25">
      <c r="A112" s="18"/>
      <c r="B112" s="18"/>
      <c r="C112" s="18"/>
      <c r="D112" s="18"/>
      <c r="E112" s="18"/>
      <c r="F112" s="18"/>
    </row>
    <row r="113" spans="1:6" ht="14.25">
      <c r="A113" s="18"/>
      <c r="B113" s="18"/>
      <c r="C113" s="18"/>
      <c r="D113" s="18"/>
      <c r="E113" s="18"/>
      <c r="F113" s="18"/>
    </row>
    <row r="114" spans="1:6" ht="14.25">
      <c r="A114" s="18"/>
      <c r="B114" s="18"/>
      <c r="C114" s="18"/>
      <c r="D114" s="18"/>
      <c r="E114" s="18"/>
      <c r="F114" s="18"/>
    </row>
    <row r="115" spans="1:6" ht="14.25">
      <c r="A115" s="18"/>
      <c r="B115" s="18"/>
      <c r="C115" s="18"/>
      <c r="D115" s="18"/>
      <c r="E115" s="18"/>
      <c r="F115" s="18"/>
    </row>
    <row r="116" spans="1:6" ht="14.25">
      <c r="A116" s="18"/>
      <c r="B116" s="18"/>
      <c r="C116" s="18"/>
      <c r="D116" s="18"/>
      <c r="E116" s="18"/>
      <c r="F116" s="18"/>
    </row>
    <row r="117" spans="1:6" ht="14.25">
      <c r="A117" s="18"/>
      <c r="B117" s="18"/>
      <c r="C117" s="18"/>
      <c r="D117" s="18"/>
      <c r="E117" s="18"/>
      <c r="F117" s="18"/>
    </row>
    <row r="118" spans="1:6" ht="14.25">
      <c r="A118" s="18"/>
      <c r="B118" s="18"/>
      <c r="C118" s="18"/>
      <c r="D118" s="18"/>
      <c r="E118" s="18"/>
      <c r="F118" s="18"/>
    </row>
    <row r="119" spans="1:6" ht="14.25">
      <c r="A119" s="18"/>
      <c r="B119" s="18"/>
      <c r="C119" s="18"/>
      <c r="D119" s="18"/>
      <c r="E119" s="18"/>
      <c r="F119" s="18"/>
    </row>
    <row r="120" spans="1:6" ht="14.25">
      <c r="A120" s="18"/>
      <c r="B120" s="18"/>
      <c r="C120" s="18"/>
      <c r="D120" s="18"/>
      <c r="E120" s="18"/>
      <c r="F120" s="18"/>
    </row>
    <row r="121" spans="1:6" ht="14.25">
      <c r="A121" s="18"/>
      <c r="B121" s="18"/>
      <c r="C121" s="18"/>
      <c r="D121" s="18"/>
      <c r="E121" s="18"/>
      <c r="F121" s="18"/>
    </row>
    <row r="122" spans="1:6" ht="14.25">
      <c r="A122" s="18"/>
      <c r="B122" s="18"/>
      <c r="C122" s="18"/>
      <c r="D122" s="18"/>
      <c r="E122" s="18"/>
      <c r="F122" s="18"/>
    </row>
    <row r="123" spans="1:6" ht="14.25">
      <c r="A123" s="18"/>
      <c r="B123" s="18"/>
      <c r="C123" s="18"/>
      <c r="D123" s="18"/>
      <c r="E123" s="18"/>
      <c r="F123" s="18"/>
    </row>
    <row r="124" spans="1:6" ht="14.25">
      <c r="A124" s="18"/>
      <c r="B124" s="18"/>
      <c r="C124" s="18"/>
      <c r="D124" s="18"/>
      <c r="E124" s="18"/>
      <c r="F124" s="18"/>
    </row>
    <row r="125" spans="1:6" ht="14.25">
      <c r="A125" s="18"/>
      <c r="B125" s="18"/>
      <c r="C125" s="18"/>
      <c r="D125" s="18"/>
      <c r="E125" s="18"/>
      <c r="F125" s="18"/>
    </row>
    <row r="126" spans="1:6" ht="14.25">
      <c r="A126" s="18"/>
      <c r="B126" s="18"/>
      <c r="C126" s="18"/>
      <c r="D126" s="18"/>
      <c r="E126" s="18"/>
      <c r="F126" s="18"/>
    </row>
    <row r="127" spans="1:6" ht="14.25">
      <c r="A127" s="18"/>
      <c r="B127" s="18"/>
      <c r="C127" s="18"/>
      <c r="D127" s="18"/>
      <c r="E127" s="18"/>
      <c r="F127" s="18"/>
    </row>
    <row r="128" spans="1:6" ht="14.25">
      <c r="A128" s="18"/>
      <c r="B128" s="18"/>
      <c r="C128" s="18"/>
      <c r="D128" s="18"/>
      <c r="E128" s="18"/>
      <c r="F128" s="18"/>
    </row>
    <row r="129" spans="1:6" ht="14.25">
      <c r="A129" s="18"/>
      <c r="B129" s="18"/>
      <c r="C129" s="18"/>
      <c r="D129" s="18"/>
      <c r="E129" s="18"/>
      <c r="F129" s="18"/>
    </row>
    <row r="130" spans="1:6" ht="14.25">
      <c r="A130" s="18"/>
      <c r="B130" s="18"/>
      <c r="C130" s="18"/>
      <c r="D130" s="18"/>
      <c r="E130" s="18"/>
      <c r="F130" s="18"/>
    </row>
    <row r="131" spans="1:6" ht="14.25">
      <c r="A131" s="18"/>
      <c r="B131" s="18"/>
      <c r="C131" s="18"/>
      <c r="D131" s="18"/>
      <c r="E131" s="18"/>
      <c r="F131" s="18"/>
    </row>
    <row r="132" spans="1:6" ht="14.25">
      <c r="A132" s="18"/>
      <c r="B132" s="18"/>
      <c r="C132" s="18"/>
      <c r="D132" s="18"/>
      <c r="E132" s="18"/>
      <c r="F132" s="18"/>
    </row>
    <row r="133" spans="1:6" ht="14.25">
      <c r="A133" s="18"/>
      <c r="B133" s="18"/>
      <c r="C133" s="18"/>
      <c r="D133" s="18"/>
      <c r="E133" s="18"/>
      <c r="F133" s="18"/>
    </row>
    <row r="134" spans="1:6" ht="14.25">
      <c r="A134" s="18"/>
      <c r="B134" s="18"/>
      <c r="C134" s="18"/>
      <c r="D134" s="18"/>
      <c r="E134" s="18"/>
      <c r="F134" s="18"/>
    </row>
    <row r="135" spans="1:6" ht="14.25">
      <c r="A135" s="18"/>
      <c r="B135" s="18"/>
      <c r="C135" s="18"/>
      <c r="D135" s="18"/>
      <c r="E135" s="18"/>
      <c r="F135" s="18"/>
    </row>
    <row r="136" spans="1:6" ht="14.25">
      <c r="A136" s="18"/>
      <c r="B136" s="18"/>
      <c r="C136" s="18"/>
      <c r="D136" s="18"/>
      <c r="E136" s="18"/>
      <c r="F136" s="18"/>
    </row>
    <row r="137" spans="1:6" ht="14.25">
      <c r="A137" s="18"/>
      <c r="B137" s="18"/>
      <c r="C137" s="18"/>
      <c r="D137" s="18"/>
      <c r="E137" s="18"/>
      <c r="F137" s="18"/>
    </row>
    <row r="138" spans="1:6" ht="14.25">
      <c r="A138" s="18"/>
      <c r="B138" s="18"/>
      <c r="C138" s="18"/>
      <c r="D138" s="18"/>
      <c r="E138" s="18"/>
      <c r="F138" s="18"/>
    </row>
    <row r="139" spans="1:6" ht="14.25">
      <c r="A139" s="18"/>
      <c r="B139" s="18"/>
      <c r="C139" s="18"/>
      <c r="D139" s="18"/>
      <c r="E139" s="18"/>
      <c r="F139" s="18"/>
    </row>
    <row r="140" spans="1:6" ht="14.25">
      <c r="A140" s="18"/>
      <c r="B140" s="18"/>
      <c r="C140" s="18"/>
      <c r="D140" s="18"/>
      <c r="E140" s="18"/>
      <c r="F140" s="18"/>
    </row>
    <row r="141" spans="1:6" ht="14.25">
      <c r="A141" s="18"/>
      <c r="B141" s="18"/>
      <c r="C141" s="18"/>
      <c r="D141" s="18"/>
      <c r="E141" s="18"/>
      <c r="F141" s="18"/>
    </row>
    <row r="142" spans="1:6" ht="14.25">
      <c r="A142" s="18"/>
      <c r="B142" s="18"/>
      <c r="C142" s="18"/>
      <c r="D142" s="18"/>
      <c r="E142" s="18"/>
      <c r="F142" s="18"/>
    </row>
    <row r="143" spans="1:6" ht="14.25">
      <c r="A143" s="18"/>
      <c r="B143" s="18"/>
      <c r="C143" s="18"/>
      <c r="D143" s="18"/>
      <c r="E143" s="18"/>
      <c r="F143" s="18"/>
    </row>
    <row r="144" spans="1:6" ht="14.25">
      <c r="A144" s="18"/>
      <c r="B144" s="18"/>
      <c r="C144" s="18"/>
      <c r="D144" s="18"/>
      <c r="E144" s="18"/>
      <c r="F144" s="18"/>
    </row>
    <row r="145" spans="1:6" ht="14.25">
      <c r="A145" s="18"/>
      <c r="B145" s="18"/>
      <c r="C145" s="18"/>
      <c r="D145" s="18"/>
      <c r="E145" s="18"/>
      <c r="F145" s="18"/>
    </row>
    <row r="146" spans="1:6" ht="14.25">
      <c r="A146" s="18"/>
      <c r="B146" s="18"/>
      <c r="C146" s="18"/>
      <c r="D146" s="18"/>
      <c r="E146" s="18"/>
      <c r="F146" s="18"/>
    </row>
    <row r="147" spans="1:6" ht="14.25">
      <c r="A147" s="18"/>
      <c r="B147" s="18"/>
      <c r="C147" s="18"/>
      <c r="D147" s="18"/>
      <c r="E147" s="18"/>
      <c r="F147" s="18"/>
    </row>
    <row r="148" spans="1:6" ht="14.25">
      <c r="A148" s="18"/>
      <c r="B148" s="18"/>
      <c r="C148" s="18"/>
      <c r="D148" s="18"/>
      <c r="E148" s="18"/>
      <c r="F148" s="18"/>
    </row>
    <row r="149" spans="1:6" ht="14.25">
      <c r="A149" s="18"/>
      <c r="B149" s="18"/>
      <c r="C149" s="18"/>
      <c r="D149" s="18"/>
      <c r="E149" s="18"/>
      <c r="F149" s="18"/>
    </row>
    <row r="150" spans="1:6" ht="14.25">
      <c r="A150" s="18"/>
      <c r="B150" s="18"/>
      <c r="C150" s="18"/>
      <c r="D150" s="18"/>
      <c r="E150" s="18"/>
      <c r="F150" s="18"/>
    </row>
    <row r="151" spans="1:6" ht="14.25">
      <c r="A151" s="18"/>
      <c r="B151" s="18"/>
      <c r="C151" s="18"/>
      <c r="D151" s="18"/>
      <c r="E151" s="18"/>
      <c r="F151" s="18"/>
    </row>
    <row r="152" spans="1:6" ht="14.25">
      <c r="A152" s="18"/>
      <c r="B152" s="18"/>
      <c r="C152" s="18"/>
      <c r="D152" s="18"/>
      <c r="E152" s="18"/>
      <c r="F152" s="18"/>
    </row>
    <row r="153" spans="1:6" ht="14.25">
      <c r="A153" s="18"/>
      <c r="B153" s="18"/>
      <c r="C153" s="18"/>
      <c r="D153" s="18"/>
      <c r="E153" s="18"/>
      <c r="F153" s="18"/>
    </row>
    <row r="154" spans="1:6" ht="14.25">
      <c r="A154" s="18"/>
      <c r="B154" s="18"/>
      <c r="C154" s="18"/>
      <c r="D154" s="18"/>
      <c r="E154" s="18"/>
      <c r="F154" s="18"/>
    </row>
    <row r="155" spans="1:6" ht="14.25">
      <c r="A155" s="18"/>
      <c r="B155" s="18"/>
      <c r="C155" s="18"/>
      <c r="D155" s="18"/>
      <c r="E155" s="18"/>
      <c r="F155" s="18"/>
    </row>
    <row r="156" spans="1:6" ht="14.25">
      <c r="A156" s="18"/>
      <c r="B156" s="18"/>
      <c r="C156" s="18"/>
      <c r="D156" s="18"/>
      <c r="E156" s="18"/>
      <c r="F156" s="18"/>
    </row>
    <row r="157" spans="1:6" ht="14.25">
      <c r="A157" s="18"/>
      <c r="B157" s="18"/>
      <c r="C157" s="18"/>
      <c r="D157" s="18"/>
      <c r="E157" s="18"/>
      <c r="F157" s="18"/>
    </row>
    <row r="158" spans="1:6" ht="14.25">
      <c r="A158" s="18"/>
      <c r="B158" s="18"/>
      <c r="C158" s="18"/>
      <c r="D158" s="18"/>
      <c r="E158" s="18"/>
      <c r="F158" s="18"/>
    </row>
    <row r="159" spans="1:6" ht="14.25">
      <c r="A159" s="18"/>
      <c r="B159" s="18"/>
      <c r="C159" s="18"/>
      <c r="D159" s="18"/>
      <c r="E159" s="18"/>
      <c r="F159" s="18"/>
    </row>
    <row r="160" spans="1:6" ht="14.25">
      <c r="A160" s="18"/>
      <c r="B160" s="18"/>
      <c r="C160" s="18"/>
      <c r="D160" s="18"/>
      <c r="E160" s="18"/>
      <c r="F160" s="18"/>
    </row>
    <row r="161" spans="1:6" ht="14.25">
      <c r="A161" s="18"/>
      <c r="B161" s="18"/>
      <c r="C161" s="18"/>
      <c r="D161" s="18"/>
      <c r="E161" s="18"/>
      <c r="F161" s="18"/>
    </row>
    <row r="162" spans="1:6" ht="14.25">
      <c r="A162" s="18"/>
      <c r="B162" s="18"/>
      <c r="C162" s="18"/>
      <c r="D162" s="18"/>
      <c r="E162" s="18"/>
      <c r="F162" s="18"/>
    </row>
    <row r="163" spans="1:6" ht="14.25">
      <c r="A163" s="18"/>
      <c r="B163" s="18"/>
      <c r="C163" s="18"/>
      <c r="D163" s="18"/>
      <c r="E163" s="18"/>
      <c r="F163" s="18"/>
    </row>
    <row r="164" spans="1:6" ht="14.25">
      <c r="A164" s="18"/>
      <c r="B164" s="18"/>
      <c r="C164" s="18"/>
      <c r="D164" s="18"/>
      <c r="E164" s="18"/>
      <c r="F164" s="18"/>
    </row>
    <row r="165" spans="1:6" ht="14.25">
      <c r="A165" s="18"/>
      <c r="B165" s="18"/>
      <c r="C165" s="18"/>
      <c r="D165" s="18"/>
      <c r="E165" s="18"/>
      <c r="F165" s="18"/>
    </row>
    <row r="166" spans="1:6" ht="14.25">
      <c r="A166" s="18"/>
      <c r="B166" s="18"/>
      <c r="C166" s="18"/>
      <c r="D166" s="18"/>
      <c r="E166" s="18"/>
      <c r="F166" s="18"/>
    </row>
    <row r="167" spans="1:6" ht="14.25">
      <c r="A167" s="18"/>
      <c r="B167" s="18"/>
      <c r="C167" s="18"/>
      <c r="D167" s="18"/>
      <c r="E167" s="18"/>
      <c r="F167" s="18"/>
    </row>
    <row r="168" spans="1:6" ht="14.25">
      <c r="A168" s="18"/>
      <c r="B168" s="18"/>
      <c r="C168" s="18"/>
      <c r="D168" s="18"/>
      <c r="E168" s="18"/>
      <c r="F168" s="18"/>
    </row>
    <row r="169" spans="1:6" ht="14.25">
      <c r="A169" s="18"/>
      <c r="B169" s="18"/>
      <c r="C169" s="18"/>
      <c r="D169" s="18"/>
      <c r="E169" s="18"/>
      <c r="F169" s="18"/>
    </row>
    <row r="170" spans="1:6" ht="14.25">
      <c r="A170" s="18"/>
      <c r="B170" s="18"/>
      <c r="C170" s="18"/>
      <c r="D170" s="18"/>
      <c r="E170" s="18"/>
      <c r="F170" s="18"/>
    </row>
    <row r="171" spans="1:6" ht="14.25">
      <c r="A171" s="18"/>
      <c r="B171" s="18"/>
      <c r="C171" s="18"/>
      <c r="D171" s="18"/>
      <c r="E171" s="18"/>
      <c r="F171" s="18"/>
    </row>
    <row r="172" spans="1:6" ht="14.25">
      <c r="A172" s="18"/>
      <c r="B172" s="18"/>
      <c r="C172" s="18"/>
      <c r="D172" s="18"/>
      <c r="E172" s="18"/>
      <c r="F172" s="18"/>
    </row>
    <row r="173" spans="1:6" ht="14.25">
      <c r="A173" s="18"/>
      <c r="B173" s="18"/>
      <c r="C173" s="18"/>
      <c r="D173" s="18"/>
      <c r="E173" s="18"/>
      <c r="F173" s="18"/>
    </row>
  </sheetData>
  <sheetProtection/>
  <mergeCells count="4">
    <mergeCell ref="D9:E9"/>
    <mergeCell ref="B87:E87"/>
    <mergeCell ref="A6:F6"/>
    <mergeCell ref="A5:F5"/>
  </mergeCells>
  <printOptions horizontalCentered="1"/>
  <pageMargins left="0.1968503937007874" right="0.1968503937007874" top="0.3937007874015748" bottom="0.3937007874015748" header="0" footer="0"/>
  <pageSetup horizontalDpi="300" verticalDpi="300" orientation="landscape" scale="70"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F172"/>
  <sheetViews>
    <sheetView zoomScale="120" zoomScaleNormal="120" zoomScalePageLayoutView="0" workbookViewId="0" topLeftCell="A1">
      <selection activeCell="A6" sqref="A6:A7"/>
    </sheetView>
  </sheetViews>
  <sheetFormatPr defaultColWidth="11.421875" defaultRowHeight="12.75"/>
  <cols>
    <col min="1" max="1" width="4.28125" style="3" bestFit="1" customWidth="1"/>
    <col min="2" max="2" width="111.00390625" style="3" customWidth="1"/>
    <col min="3" max="3" width="9.00390625" style="3" customWidth="1"/>
    <col min="4" max="4" width="11.57421875" style="3" customWidth="1"/>
    <col min="5" max="5" width="15.57421875" style="3" bestFit="1" customWidth="1"/>
    <col min="6" max="6" width="21.57421875" style="3" bestFit="1" customWidth="1"/>
    <col min="7" max="7" width="22.28125" style="19" customWidth="1"/>
    <col min="8" max="16384" width="11.421875" style="19" customWidth="1"/>
  </cols>
  <sheetData>
    <row r="1" spans="2:4" ht="12.75">
      <c r="B1" s="4" t="s">
        <v>2</v>
      </c>
      <c r="C1" s="4"/>
      <c r="D1" s="5"/>
    </row>
    <row r="2" spans="2:4" ht="12.75">
      <c r="B2" s="4" t="s">
        <v>3</v>
      </c>
      <c r="C2" s="4"/>
      <c r="D2" s="5"/>
    </row>
    <row r="3" spans="2:4" ht="12.75">
      <c r="B3" s="4" t="s">
        <v>4</v>
      </c>
      <c r="C3" s="4"/>
      <c r="D3" s="5"/>
    </row>
    <row r="4" spans="2:4" ht="12.75">
      <c r="B4" s="4" t="s">
        <v>5</v>
      </c>
      <c r="C4" s="4"/>
      <c r="D4" s="6"/>
    </row>
    <row r="6" spans="1:6" ht="12.75">
      <c r="A6" s="7" t="s">
        <v>115</v>
      </c>
      <c r="B6" s="7"/>
      <c r="C6" s="7"/>
      <c r="D6" s="7"/>
      <c r="E6" s="7"/>
      <c r="F6" s="7"/>
    </row>
    <row r="7" spans="1:6" ht="12.75">
      <c r="A7" s="7" t="s">
        <v>116</v>
      </c>
      <c r="B7" s="7"/>
      <c r="C7" s="7"/>
      <c r="D7" s="7"/>
      <c r="E7" s="7"/>
      <c r="F7" s="7"/>
    </row>
    <row r="8" spans="1:6" s="21" customFormat="1" ht="15.75">
      <c r="A8" s="8"/>
      <c r="B8" s="9"/>
      <c r="C8" s="8"/>
      <c r="D8" s="41"/>
      <c r="E8" s="41"/>
      <c r="F8" s="20" t="s">
        <v>103</v>
      </c>
    </row>
    <row r="9" spans="1:6" ht="12.75">
      <c r="A9" s="10" t="s">
        <v>6</v>
      </c>
      <c r="B9" s="10" t="s">
        <v>7</v>
      </c>
      <c r="C9" s="10" t="s">
        <v>8</v>
      </c>
      <c r="D9" s="10" t="s">
        <v>9</v>
      </c>
      <c r="E9" s="11" t="s">
        <v>10</v>
      </c>
      <c r="F9" s="11" t="s">
        <v>11</v>
      </c>
    </row>
    <row r="10" spans="1:6" ht="104.25" customHeight="1">
      <c r="A10" s="32">
        <v>1</v>
      </c>
      <c r="B10" s="22" t="s">
        <v>31</v>
      </c>
      <c r="C10" s="33" t="s">
        <v>8</v>
      </c>
      <c r="D10" s="2">
        <v>6</v>
      </c>
      <c r="E10" s="1">
        <v>928746</v>
      </c>
      <c r="F10" s="39">
        <f>+E10*D10</f>
        <v>5572476</v>
      </c>
    </row>
    <row r="11" spans="1:6" ht="102.75" customHeight="1">
      <c r="A11" s="32">
        <v>2</v>
      </c>
      <c r="B11" s="22" t="s">
        <v>32</v>
      </c>
      <c r="C11" s="33" t="s">
        <v>8</v>
      </c>
      <c r="D11" s="2">
        <v>1</v>
      </c>
      <c r="E11" s="1">
        <v>869050</v>
      </c>
      <c r="F11" s="39">
        <f aca="true" t="shared" si="0" ref="F11:F39">+E11*D11</f>
        <v>869050</v>
      </c>
    </row>
    <row r="12" spans="1:6" ht="102.75" customHeight="1">
      <c r="A12" s="32">
        <v>3</v>
      </c>
      <c r="B12" s="22" t="s">
        <v>33</v>
      </c>
      <c r="C12" s="33" t="s">
        <v>8</v>
      </c>
      <c r="D12" s="2">
        <v>2</v>
      </c>
      <c r="E12" s="1">
        <v>805350</v>
      </c>
      <c r="F12" s="39">
        <f t="shared" si="0"/>
        <v>1610700</v>
      </c>
    </row>
    <row r="13" spans="1:6" ht="102.75" customHeight="1">
      <c r="A13" s="32">
        <v>4</v>
      </c>
      <c r="B13" s="22" t="s">
        <v>34</v>
      </c>
      <c r="C13" s="33" t="s">
        <v>8</v>
      </c>
      <c r="D13" s="2">
        <v>5</v>
      </c>
      <c r="E13" s="1">
        <v>837200</v>
      </c>
      <c r="F13" s="39">
        <f t="shared" si="0"/>
        <v>4186000</v>
      </c>
    </row>
    <row r="14" spans="1:6" ht="102.75" customHeight="1">
      <c r="A14" s="32">
        <v>5</v>
      </c>
      <c r="B14" s="22" t="s">
        <v>35</v>
      </c>
      <c r="C14" s="33" t="s">
        <v>8</v>
      </c>
      <c r="D14" s="2">
        <v>2</v>
      </c>
      <c r="E14" s="1">
        <v>809900</v>
      </c>
      <c r="F14" s="39">
        <f t="shared" si="0"/>
        <v>1619800</v>
      </c>
    </row>
    <row r="15" spans="1:6" ht="102.75" customHeight="1">
      <c r="A15" s="32">
        <v>6</v>
      </c>
      <c r="B15" s="22" t="s">
        <v>36</v>
      </c>
      <c r="C15" s="33" t="s">
        <v>8</v>
      </c>
      <c r="D15" s="2">
        <v>1</v>
      </c>
      <c r="E15" s="1">
        <v>1333150</v>
      </c>
      <c r="F15" s="39">
        <f t="shared" si="0"/>
        <v>1333150</v>
      </c>
    </row>
    <row r="16" spans="1:6" ht="102.75" customHeight="1">
      <c r="A16" s="32">
        <v>7</v>
      </c>
      <c r="B16" s="22" t="s">
        <v>37</v>
      </c>
      <c r="C16" s="33" t="s">
        <v>8</v>
      </c>
      <c r="D16" s="2">
        <v>3</v>
      </c>
      <c r="E16" s="1">
        <v>869050</v>
      </c>
      <c r="F16" s="39">
        <f t="shared" si="0"/>
        <v>2607150</v>
      </c>
    </row>
    <row r="17" spans="1:6" ht="102.75" customHeight="1">
      <c r="A17" s="32">
        <v>8</v>
      </c>
      <c r="B17" s="22" t="s">
        <v>38</v>
      </c>
      <c r="C17" s="33" t="s">
        <v>8</v>
      </c>
      <c r="D17" s="2">
        <v>2</v>
      </c>
      <c r="E17" s="1">
        <v>837200</v>
      </c>
      <c r="F17" s="39">
        <f t="shared" si="0"/>
        <v>1674400</v>
      </c>
    </row>
    <row r="18" spans="1:6" ht="135.75" customHeight="1">
      <c r="A18" s="32">
        <v>9</v>
      </c>
      <c r="B18" s="22" t="s">
        <v>39</v>
      </c>
      <c r="C18" s="33" t="s">
        <v>8</v>
      </c>
      <c r="D18" s="2">
        <v>2</v>
      </c>
      <c r="E18" s="1">
        <v>2093000</v>
      </c>
      <c r="F18" s="39">
        <f t="shared" si="0"/>
        <v>4186000</v>
      </c>
    </row>
    <row r="19" spans="1:6" ht="135.75" customHeight="1">
      <c r="A19" s="32">
        <v>10</v>
      </c>
      <c r="B19" s="22" t="s">
        <v>40</v>
      </c>
      <c r="C19" s="33" t="s">
        <v>8</v>
      </c>
      <c r="D19" s="2">
        <v>1</v>
      </c>
      <c r="E19" s="1">
        <v>2311400</v>
      </c>
      <c r="F19" s="39">
        <f t="shared" si="0"/>
        <v>2311400</v>
      </c>
    </row>
    <row r="20" spans="1:6" ht="126.75" customHeight="1">
      <c r="A20" s="32">
        <v>11</v>
      </c>
      <c r="B20" s="22" t="s">
        <v>41</v>
      </c>
      <c r="C20" s="33" t="s">
        <v>8</v>
      </c>
      <c r="D20" s="2">
        <v>1</v>
      </c>
      <c r="E20" s="1">
        <v>2238600</v>
      </c>
      <c r="F20" s="39">
        <f t="shared" si="0"/>
        <v>2238600</v>
      </c>
    </row>
    <row r="21" spans="1:6" ht="126.75" customHeight="1">
      <c r="A21" s="32">
        <v>12</v>
      </c>
      <c r="B21" s="22" t="s">
        <v>21</v>
      </c>
      <c r="C21" s="33" t="s">
        <v>8</v>
      </c>
      <c r="D21" s="2">
        <v>1</v>
      </c>
      <c r="E21" s="1">
        <v>1146600</v>
      </c>
      <c r="F21" s="39">
        <f t="shared" si="0"/>
        <v>1146600</v>
      </c>
    </row>
    <row r="22" spans="1:6" ht="121.5" customHeight="1">
      <c r="A22" s="32">
        <v>13</v>
      </c>
      <c r="B22" s="22" t="s">
        <v>22</v>
      </c>
      <c r="C22" s="33" t="s">
        <v>8</v>
      </c>
      <c r="D22" s="2">
        <v>1</v>
      </c>
      <c r="E22" s="1">
        <v>1073800</v>
      </c>
      <c r="F22" s="39">
        <f t="shared" si="0"/>
        <v>1073800</v>
      </c>
    </row>
    <row r="23" spans="1:6" ht="108.75" customHeight="1">
      <c r="A23" s="32">
        <v>14</v>
      </c>
      <c r="B23" s="22" t="s">
        <v>42</v>
      </c>
      <c r="C23" s="33" t="s">
        <v>8</v>
      </c>
      <c r="D23" s="2">
        <v>1</v>
      </c>
      <c r="E23" s="1">
        <v>2293200</v>
      </c>
      <c r="F23" s="39">
        <f t="shared" si="0"/>
        <v>2293200</v>
      </c>
    </row>
    <row r="24" spans="1:6" ht="25.5">
      <c r="A24" s="32">
        <v>15</v>
      </c>
      <c r="B24" s="25" t="s">
        <v>23</v>
      </c>
      <c r="C24" s="33" t="s">
        <v>8</v>
      </c>
      <c r="D24" s="2">
        <v>1</v>
      </c>
      <c r="E24" s="1">
        <v>368550</v>
      </c>
      <c r="F24" s="39">
        <f t="shared" si="0"/>
        <v>368550</v>
      </c>
    </row>
    <row r="25" spans="1:6" ht="14.25">
      <c r="A25" s="32">
        <v>16</v>
      </c>
      <c r="B25" s="26" t="s">
        <v>12</v>
      </c>
      <c r="C25" s="33" t="s">
        <v>8</v>
      </c>
      <c r="D25" s="2">
        <v>18</v>
      </c>
      <c r="E25" s="1">
        <v>209300</v>
      </c>
      <c r="F25" s="39">
        <f t="shared" si="0"/>
        <v>3767400</v>
      </c>
    </row>
    <row r="26" spans="1:6" ht="14.25">
      <c r="A26" s="32">
        <v>17</v>
      </c>
      <c r="B26" s="26" t="s">
        <v>24</v>
      </c>
      <c r="C26" s="33" t="s">
        <v>8</v>
      </c>
      <c r="D26" s="2">
        <v>9</v>
      </c>
      <c r="E26" s="1">
        <v>259350</v>
      </c>
      <c r="F26" s="39">
        <f t="shared" si="0"/>
        <v>2334150</v>
      </c>
    </row>
    <row r="27" spans="1:6" ht="14.25">
      <c r="A27" s="32">
        <v>18</v>
      </c>
      <c r="B27" s="26" t="s">
        <v>13</v>
      </c>
      <c r="C27" s="33" t="s">
        <v>8</v>
      </c>
      <c r="D27" s="2">
        <v>42</v>
      </c>
      <c r="E27" s="1">
        <v>77350</v>
      </c>
      <c r="F27" s="39">
        <f t="shared" si="0"/>
        <v>3248700</v>
      </c>
    </row>
    <row r="28" spans="1:6" ht="14.25">
      <c r="A28" s="32">
        <v>19</v>
      </c>
      <c r="B28" s="25" t="s">
        <v>14</v>
      </c>
      <c r="C28" s="33" t="s">
        <v>8</v>
      </c>
      <c r="D28" s="2">
        <v>2</v>
      </c>
      <c r="E28" s="1">
        <v>341250</v>
      </c>
      <c r="F28" s="39">
        <f t="shared" si="0"/>
        <v>682500</v>
      </c>
    </row>
    <row r="29" spans="1:6" ht="14.25">
      <c r="A29" s="32">
        <v>20</v>
      </c>
      <c r="B29" s="25" t="s">
        <v>25</v>
      </c>
      <c r="C29" s="33" t="s">
        <v>8</v>
      </c>
      <c r="D29" s="2">
        <v>1</v>
      </c>
      <c r="E29" s="1">
        <v>418600</v>
      </c>
      <c r="F29" s="39">
        <f t="shared" si="0"/>
        <v>418600</v>
      </c>
    </row>
    <row r="30" spans="1:6" ht="14.25">
      <c r="A30" s="32">
        <v>21</v>
      </c>
      <c r="B30" s="25" t="s">
        <v>26</v>
      </c>
      <c r="C30" s="33" t="s">
        <v>8</v>
      </c>
      <c r="D30" s="2">
        <v>1</v>
      </c>
      <c r="E30" s="1">
        <v>364000</v>
      </c>
      <c r="F30" s="39">
        <f t="shared" si="0"/>
        <v>364000</v>
      </c>
    </row>
    <row r="31" spans="1:6" ht="14.25">
      <c r="A31" s="32">
        <v>22</v>
      </c>
      <c r="B31" s="25" t="s">
        <v>27</v>
      </c>
      <c r="C31" s="33" t="s">
        <v>8</v>
      </c>
      <c r="D31" s="2">
        <v>1</v>
      </c>
      <c r="E31" s="1">
        <v>455000</v>
      </c>
      <c r="F31" s="39">
        <f t="shared" si="0"/>
        <v>455000</v>
      </c>
    </row>
    <row r="32" spans="1:6" ht="25.5">
      <c r="A32" s="32">
        <v>23</v>
      </c>
      <c r="B32" s="25" t="s">
        <v>15</v>
      </c>
      <c r="C32" s="33" t="s">
        <v>8</v>
      </c>
      <c r="D32" s="2">
        <v>10</v>
      </c>
      <c r="E32" s="1">
        <v>318500</v>
      </c>
      <c r="F32" s="39">
        <f t="shared" si="0"/>
        <v>3185000</v>
      </c>
    </row>
    <row r="33" spans="1:6" ht="14.25">
      <c r="A33" s="32">
        <v>24</v>
      </c>
      <c r="B33" s="26" t="s">
        <v>30</v>
      </c>
      <c r="C33" s="33" t="s">
        <v>8</v>
      </c>
      <c r="D33" s="2">
        <v>2</v>
      </c>
      <c r="E33" s="1">
        <v>86450</v>
      </c>
      <c r="F33" s="39">
        <f t="shared" si="0"/>
        <v>172900</v>
      </c>
    </row>
    <row r="34" spans="1:6" ht="14.25">
      <c r="A34" s="32">
        <v>25</v>
      </c>
      <c r="B34" s="26" t="s">
        <v>28</v>
      </c>
      <c r="C34" s="33" t="s">
        <v>8</v>
      </c>
      <c r="D34" s="2">
        <v>8</v>
      </c>
      <c r="E34" s="1">
        <v>122850</v>
      </c>
      <c r="F34" s="39">
        <f t="shared" si="0"/>
        <v>982800</v>
      </c>
    </row>
    <row r="35" spans="1:6" ht="14.25">
      <c r="A35" s="32">
        <v>26</v>
      </c>
      <c r="B35" s="26" t="s">
        <v>29</v>
      </c>
      <c r="C35" s="33" t="s">
        <v>8</v>
      </c>
      <c r="D35" s="2">
        <v>1</v>
      </c>
      <c r="E35" s="1">
        <v>91000</v>
      </c>
      <c r="F35" s="39">
        <f t="shared" si="0"/>
        <v>91000</v>
      </c>
    </row>
    <row r="36" spans="1:6" ht="14.25">
      <c r="A36" s="32">
        <v>27</v>
      </c>
      <c r="B36" s="25" t="s">
        <v>16</v>
      </c>
      <c r="C36" s="33" t="s">
        <v>17</v>
      </c>
      <c r="D36" s="2">
        <v>15</v>
      </c>
      <c r="E36" s="24">
        <v>36400</v>
      </c>
      <c r="F36" s="39">
        <f t="shared" si="0"/>
        <v>546000</v>
      </c>
    </row>
    <row r="37" spans="1:6" ht="74.25" customHeight="1">
      <c r="A37" s="32">
        <v>28</v>
      </c>
      <c r="B37" s="26" t="s">
        <v>1</v>
      </c>
      <c r="C37" s="33" t="s">
        <v>17</v>
      </c>
      <c r="D37" s="2">
        <v>15</v>
      </c>
      <c r="E37" s="24">
        <v>77350</v>
      </c>
      <c r="F37" s="39">
        <f t="shared" si="0"/>
        <v>1160250</v>
      </c>
    </row>
    <row r="38" spans="1:6" ht="72" customHeight="1">
      <c r="A38" s="32">
        <v>29</v>
      </c>
      <c r="B38" s="26" t="s">
        <v>0</v>
      </c>
      <c r="C38" s="33" t="s">
        <v>17</v>
      </c>
      <c r="D38" s="2">
        <v>155</v>
      </c>
      <c r="E38" s="24">
        <v>77350</v>
      </c>
      <c r="F38" s="39">
        <f t="shared" si="0"/>
        <v>11989250</v>
      </c>
    </row>
    <row r="39" spans="1:6" ht="30.75" customHeight="1">
      <c r="A39" s="32">
        <v>30</v>
      </c>
      <c r="B39" s="26" t="s">
        <v>43</v>
      </c>
      <c r="C39" s="33" t="s">
        <v>44</v>
      </c>
      <c r="D39" s="2">
        <v>1</v>
      </c>
      <c r="E39" s="24">
        <v>910000</v>
      </c>
      <c r="F39" s="39">
        <f t="shared" si="0"/>
        <v>910000</v>
      </c>
    </row>
    <row r="40" spans="1:6" ht="15">
      <c r="A40" s="12"/>
      <c r="B40" s="13" t="s">
        <v>102</v>
      </c>
      <c r="C40" s="33"/>
      <c r="D40" s="2"/>
      <c r="E40" s="1"/>
      <c r="F40" s="15">
        <f>SUM(F10:F39)</f>
        <v>63398426</v>
      </c>
    </row>
    <row r="41" spans="1:6" ht="15">
      <c r="A41" s="17"/>
      <c r="B41" s="16" t="s">
        <v>45</v>
      </c>
      <c r="C41" s="33"/>
      <c r="D41" s="1"/>
      <c r="E41" s="1"/>
      <c r="F41" s="15"/>
    </row>
    <row r="42" spans="1:6" ht="45.75" customHeight="1">
      <c r="A42" s="32" t="s">
        <v>71</v>
      </c>
      <c r="B42" s="26" t="s">
        <v>46</v>
      </c>
      <c r="C42" s="33" t="s">
        <v>47</v>
      </c>
      <c r="D42" s="2">
        <v>40</v>
      </c>
      <c r="E42" s="24">
        <v>94212</v>
      </c>
      <c r="F42" s="39">
        <f>+D42*E42</f>
        <v>3768480</v>
      </c>
    </row>
    <row r="43" spans="1:6" ht="60.75" customHeight="1">
      <c r="A43" s="32" t="s">
        <v>72</v>
      </c>
      <c r="B43" s="26" t="s">
        <v>48</v>
      </c>
      <c r="C43" s="33" t="s">
        <v>47</v>
      </c>
      <c r="D43" s="2">
        <v>35</v>
      </c>
      <c r="E43" s="24">
        <v>99646</v>
      </c>
      <c r="F43" s="39">
        <f aca="true" t="shared" si="1" ref="F43:F63">+D43*E43</f>
        <v>3487610</v>
      </c>
    </row>
    <row r="44" spans="1:6" ht="36.75" customHeight="1">
      <c r="A44" s="32" t="s">
        <v>73</v>
      </c>
      <c r="B44" s="26" t="s">
        <v>49</v>
      </c>
      <c r="C44" s="33" t="s">
        <v>47</v>
      </c>
      <c r="D44" s="2">
        <v>35</v>
      </c>
      <c r="E44" s="24">
        <v>55000</v>
      </c>
      <c r="F44" s="39">
        <f t="shared" si="1"/>
        <v>1925000</v>
      </c>
    </row>
    <row r="45" spans="1:6" ht="50.25" customHeight="1">
      <c r="A45" s="32" t="s">
        <v>74</v>
      </c>
      <c r="B45" s="26" t="s">
        <v>50</v>
      </c>
      <c r="C45" s="33" t="s">
        <v>51</v>
      </c>
      <c r="D45" s="2">
        <v>1</v>
      </c>
      <c r="E45" s="24">
        <v>119720</v>
      </c>
      <c r="F45" s="39">
        <f t="shared" si="1"/>
        <v>119720</v>
      </c>
    </row>
    <row r="46" spans="1:6" ht="60.75" customHeight="1">
      <c r="A46" s="32" t="s">
        <v>75</v>
      </c>
      <c r="B46" s="26" t="s">
        <v>52</v>
      </c>
      <c r="C46" s="33" t="s">
        <v>47</v>
      </c>
      <c r="D46" s="2">
        <v>35</v>
      </c>
      <c r="E46" s="24">
        <v>109414</v>
      </c>
      <c r="F46" s="39">
        <f t="shared" si="1"/>
        <v>3829490</v>
      </c>
    </row>
    <row r="47" spans="1:6" ht="14.25">
      <c r="A47" s="32" t="s">
        <v>76</v>
      </c>
      <c r="B47" s="26" t="s">
        <v>53</v>
      </c>
      <c r="C47" s="33" t="s">
        <v>47</v>
      </c>
      <c r="D47" s="2">
        <v>95</v>
      </c>
      <c r="E47" s="24">
        <v>161994</v>
      </c>
      <c r="F47" s="39">
        <f>+D47*E47</f>
        <v>15389430</v>
      </c>
    </row>
    <row r="48" spans="1:6" ht="97.5" customHeight="1">
      <c r="A48" s="32" t="s">
        <v>77</v>
      </c>
      <c r="B48" s="26" t="s">
        <v>54</v>
      </c>
      <c r="C48" s="33" t="s">
        <v>47</v>
      </c>
      <c r="D48" s="2">
        <v>38</v>
      </c>
      <c r="E48" s="24">
        <v>185752</v>
      </c>
      <c r="F48" s="39">
        <f t="shared" si="1"/>
        <v>7058576</v>
      </c>
    </row>
    <row r="49" spans="1:6" ht="24" customHeight="1">
      <c r="A49" s="32" t="s">
        <v>78</v>
      </c>
      <c r="B49" s="26" t="s">
        <v>55</v>
      </c>
      <c r="C49" s="33" t="s">
        <v>47</v>
      </c>
      <c r="D49" s="2">
        <v>4</v>
      </c>
      <c r="E49" s="24">
        <v>494933</v>
      </c>
      <c r="F49" s="39">
        <f t="shared" si="1"/>
        <v>1979732</v>
      </c>
    </row>
    <row r="50" spans="1:6" ht="18" customHeight="1">
      <c r="A50" s="32" t="s">
        <v>79</v>
      </c>
      <c r="B50" s="26" t="s">
        <v>56</v>
      </c>
      <c r="C50" s="33" t="s">
        <v>47</v>
      </c>
      <c r="D50" s="2">
        <v>2</v>
      </c>
      <c r="E50" s="24">
        <v>749984</v>
      </c>
      <c r="F50" s="39">
        <f t="shared" si="1"/>
        <v>1499968</v>
      </c>
    </row>
    <row r="51" spans="1:6" ht="30.75" customHeight="1">
      <c r="A51" s="32" t="s">
        <v>80</v>
      </c>
      <c r="B51" s="26" t="s">
        <v>57</v>
      </c>
      <c r="C51" s="33" t="s">
        <v>47</v>
      </c>
      <c r="D51" s="2">
        <v>1</v>
      </c>
      <c r="E51" s="24">
        <v>5500000</v>
      </c>
      <c r="F51" s="39">
        <f t="shared" si="1"/>
        <v>5500000</v>
      </c>
    </row>
    <row r="52" spans="1:6" ht="57.75" customHeight="1">
      <c r="A52" s="32" t="s">
        <v>81</v>
      </c>
      <c r="B52" s="26" t="s">
        <v>58</v>
      </c>
      <c r="C52" s="33" t="s">
        <v>51</v>
      </c>
      <c r="D52" s="2">
        <v>20</v>
      </c>
      <c r="E52" s="24">
        <v>175000</v>
      </c>
      <c r="F52" s="39">
        <f t="shared" si="1"/>
        <v>3500000</v>
      </c>
    </row>
    <row r="53" spans="1:6" ht="56.25" customHeight="1">
      <c r="A53" s="32" t="s">
        <v>82</v>
      </c>
      <c r="B53" s="26" t="s">
        <v>59</v>
      </c>
      <c r="C53" s="33" t="s">
        <v>47</v>
      </c>
      <c r="D53" s="2">
        <v>1</v>
      </c>
      <c r="E53" s="24">
        <v>3950000</v>
      </c>
      <c r="F53" s="39">
        <f t="shared" si="1"/>
        <v>3950000</v>
      </c>
    </row>
    <row r="54" spans="1:6" ht="31.5" customHeight="1">
      <c r="A54" s="32" t="s">
        <v>83</v>
      </c>
      <c r="B54" s="26" t="s">
        <v>60</v>
      </c>
      <c r="C54" s="33" t="s">
        <v>51</v>
      </c>
      <c r="D54" s="2">
        <v>150</v>
      </c>
      <c r="E54" s="24">
        <v>25000</v>
      </c>
      <c r="F54" s="39">
        <f t="shared" si="1"/>
        <v>3750000</v>
      </c>
    </row>
    <row r="55" spans="1:6" ht="20.25" customHeight="1">
      <c r="A55" s="32" t="s">
        <v>84</v>
      </c>
      <c r="B55" s="26" t="s">
        <v>61</v>
      </c>
      <c r="C55" s="33" t="s">
        <v>51</v>
      </c>
      <c r="D55" s="2">
        <v>130</v>
      </c>
      <c r="E55" s="24">
        <v>85000</v>
      </c>
      <c r="F55" s="39">
        <f t="shared" si="1"/>
        <v>11050000</v>
      </c>
    </row>
    <row r="56" spans="1:6" ht="20.25" customHeight="1">
      <c r="A56" s="32" t="s">
        <v>85</v>
      </c>
      <c r="B56" s="26" t="s">
        <v>62</v>
      </c>
      <c r="C56" s="33" t="s">
        <v>47</v>
      </c>
      <c r="D56" s="2">
        <v>50</v>
      </c>
      <c r="E56" s="24">
        <v>35000</v>
      </c>
      <c r="F56" s="39">
        <f t="shared" si="1"/>
        <v>1750000</v>
      </c>
    </row>
    <row r="57" spans="1:6" ht="20.25" customHeight="1">
      <c r="A57" s="32" t="s">
        <v>86</v>
      </c>
      <c r="B57" s="26" t="s">
        <v>63</v>
      </c>
      <c r="C57" s="33" t="s">
        <v>47</v>
      </c>
      <c r="D57" s="2">
        <v>4</v>
      </c>
      <c r="E57" s="24">
        <v>49000</v>
      </c>
      <c r="F57" s="39">
        <f t="shared" si="1"/>
        <v>196000</v>
      </c>
    </row>
    <row r="58" spans="1:6" ht="20.25" customHeight="1">
      <c r="A58" s="32" t="s">
        <v>87</v>
      </c>
      <c r="B58" s="26" t="s">
        <v>64</v>
      </c>
      <c r="C58" s="33" t="s">
        <v>47</v>
      </c>
      <c r="D58" s="2">
        <v>4</v>
      </c>
      <c r="E58" s="24">
        <v>49000</v>
      </c>
      <c r="F58" s="39">
        <f t="shared" si="1"/>
        <v>196000</v>
      </c>
    </row>
    <row r="59" spans="1:6" ht="20.25" customHeight="1">
      <c r="A59" s="32" t="s">
        <v>88</v>
      </c>
      <c r="B59" s="26" t="s">
        <v>65</v>
      </c>
      <c r="C59" s="33" t="s">
        <v>47</v>
      </c>
      <c r="D59" s="2">
        <v>4</v>
      </c>
      <c r="E59" s="24">
        <v>69000</v>
      </c>
      <c r="F59" s="39">
        <f t="shared" si="1"/>
        <v>276000</v>
      </c>
    </row>
    <row r="60" spans="1:6" ht="20.25" customHeight="1">
      <c r="A60" s="32" t="s">
        <v>89</v>
      </c>
      <c r="B60" s="26" t="s">
        <v>66</v>
      </c>
      <c r="C60" s="33" t="s">
        <v>47</v>
      </c>
      <c r="D60" s="2">
        <v>1</v>
      </c>
      <c r="E60" s="24">
        <v>850000</v>
      </c>
      <c r="F60" s="39">
        <f t="shared" si="1"/>
        <v>850000</v>
      </c>
    </row>
    <row r="61" spans="1:6" ht="20.25" customHeight="1">
      <c r="A61" s="32" t="s">
        <v>90</v>
      </c>
      <c r="B61" s="26" t="s">
        <v>67</v>
      </c>
      <c r="C61" s="33" t="s">
        <v>47</v>
      </c>
      <c r="D61" s="2">
        <v>1</v>
      </c>
      <c r="E61" s="24">
        <v>1150000</v>
      </c>
      <c r="F61" s="39">
        <f t="shared" si="1"/>
        <v>1150000</v>
      </c>
    </row>
    <row r="62" spans="1:6" ht="20.25" customHeight="1">
      <c r="A62" s="32" t="s">
        <v>91</v>
      </c>
      <c r="B62" s="26" t="s">
        <v>68</v>
      </c>
      <c r="C62" s="33" t="s">
        <v>69</v>
      </c>
      <c r="D62" s="2">
        <v>1</v>
      </c>
      <c r="E62" s="24">
        <v>350000</v>
      </c>
      <c r="F62" s="39">
        <f t="shared" si="1"/>
        <v>350000</v>
      </c>
    </row>
    <row r="63" spans="1:6" ht="20.25" customHeight="1">
      <c r="A63" s="32" t="s">
        <v>92</v>
      </c>
      <c r="B63" s="26" t="s">
        <v>70</v>
      </c>
      <c r="C63" s="33" t="s">
        <v>47</v>
      </c>
      <c r="D63" s="2">
        <v>95</v>
      </c>
      <c r="E63" s="24">
        <v>12000</v>
      </c>
      <c r="F63" s="39">
        <f t="shared" si="1"/>
        <v>1140000</v>
      </c>
    </row>
    <row r="64" spans="1:6" ht="20.25" customHeight="1">
      <c r="A64" s="32" t="s">
        <v>93</v>
      </c>
      <c r="B64" s="26" t="s">
        <v>95</v>
      </c>
      <c r="C64" s="33" t="s">
        <v>44</v>
      </c>
      <c r="D64" s="2">
        <v>1</v>
      </c>
      <c r="E64" s="24">
        <v>300000</v>
      </c>
      <c r="F64" s="39">
        <f>+D64*E64</f>
        <v>300000</v>
      </c>
    </row>
    <row r="65" spans="1:6" s="38" customFormat="1" ht="15">
      <c r="A65" s="34"/>
      <c r="B65" s="35" t="s">
        <v>101</v>
      </c>
      <c r="C65" s="10"/>
      <c r="D65" s="36"/>
      <c r="E65" s="37"/>
      <c r="F65" s="15">
        <f>SUM(F42:F64)</f>
        <v>73016006</v>
      </c>
    </row>
    <row r="66" spans="1:6" s="38" customFormat="1" ht="15">
      <c r="A66" s="34"/>
      <c r="B66" s="35" t="s">
        <v>104</v>
      </c>
      <c r="C66" s="10"/>
      <c r="D66" s="36"/>
      <c r="E66" s="37"/>
      <c r="F66" s="15"/>
    </row>
    <row r="67" spans="1:6" s="38" customFormat="1" ht="25.5">
      <c r="A67" s="32" t="s">
        <v>92</v>
      </c>
      <c r="B67" s="26" t="s">
        <v>107</v>
      </c>
      <c r="C67" s="33" t="s">
        <v>17</v>
      </c>
      <c r="D67" s="2">
        <v>37</v>
      </c>
      <c r="E67" s="24">
        <v>312000</v>
      </c>
      <c r="F67" s="39">
        <f>+D67*E67</f>
        <v>11544000</v>
      </c>
    </row>
    <row r="68" spans="1:6" s="38" customFormat="1" ht="44.25" customHeight="1">
      <c r="A68" s="32" t="s">
        <v>93</v>
      </c>
      <c r="B68" s="26" t="s">
        <v>108</v>
      </c>
      <c r="C68" s="33" t="s">
        <v>8</v>
      </c>
      <c r="D68" s="2">
        <v>1</v>
      </c>
      <c r="E68" s="24">
        <v>3840000</v>
      </c>
      <c r="F68" s="39">
        <f>+D68*E68</f>
        <v>3840000</v>
      </c>
    </row>
    <row r="69" spans="1:6" s="38" customFormat="1" ht="38.25">
      <c r="A69" s="32" t="s">
        <v>94</v>
      </c>
      <c r="B69" s="26" t="s">
        <v>109</v>
      </c>
      <c r="C69" s="33" t="s">
        <v>8</v>
      </c>
      <c r="D69" s="2">
        <v>1</v>
      </c>
      <c r="E69" s="24">
        <v>2800000</v>
      </c>
      <c r="F69" s="39">
        <f>+D69*E69</f>
        <v>2800000</v>
      </c>
    </row>
    <row r="70" spans="1:6" s="38" customFormat="1" ht="33" customHeight="1">
      <c r="A70" s="32" t="s">
        <v>105</v>
      </c>
      <c r="B70" s="26" t="s">
        <v>110</v>
      </c>
      <c r="C70" s="33" t="s">
        <v>8</v>
      </c>
      <c r="D70" s="2">
        <v>1</v>
      </c>
      <c r="E70" s="24">
        <v>4240000</v>
      </c>
      <c r="F70" s="39">
        <f>+D70*E70</f>
        <v>4240000</v>
      </c>
    </row>
    <row r="71" spans="1:6" s="38" customFormat="1" ht="39" customHeight="1">
      <c r="A71" s="32" t="s">
        <v>106</v>
      </c>
      <c r="B71" s="26" t="s">
        <v>112</v>
      </c>
      <c r="C71" s="33" t="s">
        <v>44</v>
      </c>
      <c r="D71" s="2">
        <v>1</v>
      </c>
      <c r="E71" s="24">
        <v>2500000</v>
      </c>
      <c r="F71" s="39">
        <f>+D71*E71</f>
        <v>2500000</v>
      </c>
    </row>
    <row r="72" spans="1:6" s="38" customFormat="1" ht="15">
      <c r="A72" s="34"/>
      <c r="B72" s="35" t="s">
        <v>111</v>
      </c>
      <c r="C72" s="10"/>
      <c r="D72" s="36"/>
      <c r="E72" s="37"/>
      <c r="F72" s="15">
        <f>SUM(F67:F71)</f>
        <v>24924000</v>
      </c>
    </row>
    <row r="73" spans="1:6" ht="18">
      <c r="A73" s="17"/>
      <c r="B73" s="16" t="s">
        <v>96</v>
      </c>
      <c r="C73" s="14"/>
      <c r="D73" s="1"/>
      <c r="E73" s="1"/>
      <c r="F73" s="40">
        <f>+F72+F65+F40</f>
        <v>161338432</v>
      </c>
    </row>
    <row r="74" spans="1:6" ht="18">
      <c r="A74" s="17"/>
      <c r="B74" s="16" t="s">
        <v>97</v>
      </c>
      <c r="C74" s="14"/>
      <c r="D74" s="1"/>
      <c r="E74" s="1"/>
      <c r="F74" s="40">
        <f>+F73*0.25</f>
        <v>40334608</v>
      </c>
    </row>
    <row r="75" spans="1:6" ht="18">
      <c r="A75" s="17"/>
      <c r="B75" s="16" t="s">
        <v>98</v>
      </c>
      <c r="C75" s="14"/>
      <c r="D75" s="1"/>
      <c r="E75" s="1"/>
      <c r="F75" s="40">
        <f>+F74+F73</f>
        <v>201673040</v>
      </c>
    </row>
    <row r="76" spans="1:6" ht="18">
      <c r="A76" s="17"/>
      <c r="B76" s="16" t="s">
        <v>99</v>
      </c>
      <c r="C76" s="14"/>
      <c r="D76" s="1"/>
      <c r="E76" s="1"/>
      <c r="F76" s="40">
        <f>+(F73*0.05)*0.16</f>
        <v>1290707.456</v>
      </c>
    </row>
    <row r="77" spans="1:6" ht="18">
      <c r="A77" s="17"/>
      <c r="B77" s="16" t="s">
        <v>100</v>
      </c>
      <c r="C77" s="14"/>
      <c r="D77" s="1"/>
      <c r="E77" s="1"/>
      <c r="F77" s="40">
        <f>+F76+F75</f>
        <v>202963747.456</v>
      </c>
    </row>
    <row r="78" spans="1:6" ht="15">
      <c r="A78" s="27"/>
      <c r="B78" s="28"/>
      <c r="C78" s="29"/>
      <c r="D78" s="30"/>
      <c r="E78" s="30"/>
      <c r="F78" s="31"/>
    </row>
    <row r="79" spans="1:6" ht="15">
      <c r="A79" s="27"/>
      <c r="B79" s="28"/>
      <c r="C79" s="29"/>
      <c r="D79" s="30"/>
      <c r="E79" s="30"/>
      <c r="F79" s="31"/>
    </row>
    <row r="80" spans="1:6" ht="15">
      <c r="A80" s="18"/>
      <c r="B80" s="18"/>
      <c r="C80" s="18"/>
      <c r="D80" s="18"/>
      <c r="E80" s="18"/>
      <c r="F80" s="31"/>
    </row>
    <row r="81" spans="1:6" ht="14.25">
      <c r="A81" s="18"/>
      <c r="B81" s="18"/>
      <c r="C81" s="18"/>
      <c r="D81" s="18"/>
      <c r="E81" s="18"/>
      <c r="F81" s="23"/>
    </row>
    <row r="82" spans="1:6" ht="14.25">
      <c r="A82" s="18"/>
      <c r="B82" s="18"/>
      <c r="C82" s="18"/>
      <c r="D82" s="18"/>
      <c r="E82" s="18"/>
      <c r="F82" s="18"/>
    </row>
    <row r="83" spans="1:6" ht="14.25">
      <c r="A83" s="18"/>
      <c r="B83" s="18" t="s">
        <v>18</v>
      </c>
      <c r="C83" s="18"/>
      <c r="D83" s="18"/>
      <c r="E83" s="18"/>
      <c r="F83" s="23"/>
    </row>
    <row r="84" spans="1:6" ht="14.25">
      <c r="A84" s="18"/>
      <c r="B84" s="18" t="s">
        <v>19</v>
      </c>
      <c r="C84" s="18"/>
      <c r="D84" s="18"/>
      <c r="E84" s="18"/>
      <c r="F84" s="23"/>
    </row>
    <row r="85" spans="1:6" ht="14.25">
      <c r="A85" s="18"/>
      <c r="B85" s="18" t="s">
        <v>20</v>
      </c>
      <c r="C85" s="18"/>
      <c r="D85" s="18"/>
      <c r="E85" s="18"/>
      <c r="F85" s="23"/>
    </row>
    <row r="86" spans="1:6" ht="14.25">
      <c r="A86" s="18"/>
      <c r="B86" s="42"/>
      <c r="C86" s="42"/>
      <c r="D86" s="42"/>
      <c r="E86" s="42"/>
      <c r="F86" s="18"/>
    </row>
    <row r="87" spans="1:6" ht="14.25">
      <c r="A87" s="18"/>
      <c r="B87" s="18"/>
      <c r="C87" s="18"/>
      <c r="D87" s="18"/>
      <c r="E87" s="18"/>
      <c r="F87" s="18"/>
    </row>
    <row r="88" spans="1:6" ht="14.25">
      <c r="A88" s="18"/>
      <c r="B88" s="18"/>
      <c r="C88" s="18"/>
      <c r="D88" s="18"/>
      <c r="E88" s="18"/>
      <c r="F88" s="23"/>
    </row>
    <row r="89" spans="1:6" ht="14.25">
      <c r="A89" s="18"/>
      <c r="B89" s="18"/>
      <c r="C89" s="18"/>
      <c r="D89" s="18"/>
      <c r="E89" s="18"/>
      <c r="F89" s="18"/>
    </row>
    <row r="90" spans="1:6" ht="14.25">
      <c r="A90" s="18"/>
      <c r="B90" s="18"/>
      <c r="C90" s="18"/>
      <c r="D90" s="18"/>
      <c r="E90" s="18"/>
      <c r="F90" s="18"/>
    </row>
    <row r="91" spans="1:6" ht="14.25">
      <c r="A91" s="18"/>
      <c r="B91" s="18"/>
      <c r="C91" s="18"/>
      <c r="D91" s="18"/>
      <c r="E91" s="18"/>
      <c r="F91" s="18"/>
    </row>
    <row r="92" spans="1:6" ht="14.25">
      <c r="A92" s="18"/>
      <c r="B92" s="18"/>
      <c r="C92" s="18"/>
      <c r="D92" s="18"/>
      <c r="E92" s="18"/>
      <c r="F92" s="18"/>
    </row>
    <row r="93" spans="1:6" ht="14.25">
      <c r="A93" s="18"/>
      <c r="B93" s="18"/>
      <c r="C93" s="18"/>
      <c r="D93" s="18"/>
      <c r="E93" s="18"/>
      <c r="F93" s="18"/>
    </row>
    <row r="94" spans="1:6" ht="14.25">
      <c r="A94" s="18"/>
      <c r="B94" s="18"/>
      <c r="C94" s="18"/>
      <c r="D94" s="18"/>
      <c r="E94" s="18"/>
      <c r="F94" s="18"/>
    </row>
    <row r="95" spans="1:6" ht="14.25">
      <c r="A95" s="18"/>
      <c r="B95" s="18"/>
      <c r="C95" s="18"/>
      <c r="D95" s="18"/>
      <c r="E95" s="18"/>
      <c r="F95" s="18"/>
    </row>
    <row r="96" spans="1:6" ht="14.25">
      <c r="A96" s="18"/>
      <c r="B96" s="18"/>
      <c r="C96" s="18"/>
      <c r="D96" s="18"/>
      <c r="E96" s="18"/>
      <c r="F96" s="18"/>
    </row>
    <row r="97" spans="1:6" ht="14.25">
      <c r="A97" s="18"/>
      <c r="B97" s="18"/>
      <c r="C97" s="18"/>
      <c r="D97" s="18"/>
      <c r="E97" s="18"/>
      <c r="F97" s="18"/>
    </row>
    <row r="98" spans="1:6" ht="14.25">
      <c r="A98" s="18"/>
      <c r="B98" s="18"/>
      <c r="C98" s="18"/>
      <c r="D98" s="18"/>
      <c r="E98" s="18"/>
      <c r="F98" s="18"/>
    </row>
    <row r="99" spans="1:6" ht="14.25">
      <c r="A99" s="18"/>
      <c r="B99" s="18"/>
      <c r="C99" s="18"/>
      <c r="D99" s="18"/>
      <c r="E99" s="18"/>
      <c r="F99" s="18"/>
    </row>
    <row r="100" spans="1:6" ht="14.25">
      <c r="A100" s="18"/>
      <c r="B100" s="18"/>
      <c r="C100" s="18"/>
      <c r="D100" s="18"/>
      <c r="E100" s="18"/>
      <c r="F100" s="18"/>
    </row>
    <row r="101" spans="1:6" ht="14.25">
      <c r="A101" s="18"/>
      <c r="B101" s="18"/>
      <c r="C101" s="18"/>
      <c r="D101" s="18"/>
      <c r="E101" s="18"/>
      <c r="F101" s="18"/>
    </row>
    <row r="102" spans="1:6" ht="14.25">
      <c r="A102" s="18"/>
      <c r="B102" s="18"/>
      <c r="C102" s="18"/>
      <c r="D102" s="18"/>
      <c r="E102" s="18"/>
      <c r="F102" s="18"/>
    </row>
    <row r="103" spans="1:6" ht="14.25">
      <c r="A103" s="18"/>
      <c r="B103" s="18"/>
      <c r="C103" s="18"/>
      <c r="D103" s="18"/>
      <c r="E103" s="18"/>
      <c r="F103" s="18"/>
    </row>
    <row r="104" spans="1:6" ht="14.25">
      <c r="A104" s="18"/>
      <c r="B104" s="18"/>
      <c r="C104" s="18"/>
      <c r="D104" s="18"/>
      <c r="E104" s="18"/>
      <c r="F104" s="18"/>
    </row>
    <row r="105" spans="1:6" ht="14.25">
      <c r="A105" s="18"/>
      <c r="B105" s="18"/>
      <c r="C105" s="18"/>
      <c r="D105" s="18"/>
      <c r="E105" s="18"/>
      <c r="F105" s="18"/>
    </row>
    <row r="106" spans="1:6" ht="14.25">
      <c r="A106" s="18"/>
      <c r="B106" s="18"/>
      <c r="C106" s="18"/>
      <c r="D106" s="18"/>
      <c r="E106" s="18"/>
      <c r="F106" s="18"/>
    </row>
    <row r="107" spans="1:6" ht="14.25">
      <c r="A107" s="18"/>
      <c r="B107" s="18"/>
      <c r="C107" s="18"/>
      <c r="D107" s="18"/>
      <c r="E107" s="18"/>
      <c r="F107" s="18"/>
    </row>
    <row r="108" spans="1:6" ht="14.25">
      <c r="A108" s="18"/>
      <c r="B108" s="18"/>
      <c r="C108" s="18"/>
      <c r="D108" s="18"/>
      <c r="E108" s="18"/>
      <c r="F108" s="18"/>
    </row>
    <row r="109" spans="1:6" ht="14.25">
      <c r="A109" s="18"/>
      <c r="B109" s="18"/>
      <c r="C109" s="18"/>
      <c r="D109" s="18"/>
      <c r="E109" s="18"/>
      <c r="F109" s="18"/>
    </row>
    <row r="110" spans="1:6" ht="14.25">
      <c r="A110" s="18"/>
      <c r="B110" s="18"/>
      <c r="C110" s="18"/>
      <c r="D110" s="18"/>
      <c r="E110" s="18"/>
      <c r="F110" s="18"/>
    </row>
    <row r="111" spans="1:6" ht="14.25">
      <c r="A111" s="18"/>
      <c r="B111" s="18"/>
      <c r="C111" s="18"/>
      <c r="D111" s="18"/>
      <c r="E111" s="18"/>
      <c r="F111" s="18"/>
    </row>
    <row r="112" spans="1:6" ht="14.25">
      <c r="A112" s="18"/>
      <c r="B112" s="18"/>
      <c r="C112" s="18"/>
      <c r="D112" s="18"/>
      <c r="E112" s="18"/>
      <c r="F112" s="18"/>
    </row>
    <row r="113" spans="1:6" ht="14.25">
      <c r="A113" s="18"/>
      <c r="B113" s="18"/>
      <c r="C113" s="18"/>
      <c r="D113" s="18"/>
      <c r="E113" s="18"/>
      <c r="F113" s="18"/>
    </row>
    <row r="114" spans="1:6" ht="14.25">
      <c r="A114" s="18"/>
      <c r="B114" s="18"/>
      <c r="C114" s="18"/>
      <c r="D114" s="18"/>
      <c r="E114" s="18"/>
      <c r="F114" s="18"/>
    </row>
    <row r="115" spans="1:6" ht="14.25">
      <c r="A115" s="18"/>
      <c r="B115" s="18"/>
      <c r="C115" s="18"/>
      <c r="D115" s="18"/>
      <c r="E115" s="18"/>
      <c r="F115" s="18"/>
    </row>
    <row r="116" spans="1:6" ht="14.25">
      <c r="A116" s="18"/>
      <c r="B116" s="18"/>
      <c r="C116" s="18"/>
      <c r="D116" s="18"/>
      <c r="E116" s="18"/>
      <c r="F116" s="18"/>
    </row>
    <row r="117" spans="1:6" ht="14.25">
      <c r="A117" s="18"/>
      <c r="B117" s="18"/>
      <c r="C117" s="18"/>
      <c r="D117" s="18"/>
      <c r="E117" s="18"/>
      <c r="F117" s="18"/>
    </row>
    <row r="118" spans="1:6" ht="14.25">
      <c r="A118" s="18"/>
      <c r="B118" s="18"/>
      <c r="C118" s="18"/>
      <c r="D118" s="18"/>
      <c r="E118" s="18"/>
      <c r="F118" s="18"/>
    </row>
    <row r="119" spans="1:6" ht="14.25">
      <c r="A119" s="18"/>
      <c r="B119" s="18"/>
      <c r="C119" s="18"/>
      <c r="D119" s="18"/>
      <c r="E119" s="18"/>
      <c r="F119" s="18"/>
    </row>
    <row r="120" spans="1:6" ht="14.25">
      <c r="A120" s="18"/>
      <c r="B120" s="18"/>
      <c r="C120" s="18"/>
      <c r="D120" s="18"/>
      <c r="E120" s="18"/>
      <c r="F120" s="18"/>
    </row>
    <row r="121" spans="1:6" ht="14.25">
      <c r="A121" s="18"/>
      <c r="B121" s="18"/>
      <c r="C121" s="18"/>
      <c r="D121" s="18"/>
      <c r="E121" s="18"/>
      <c r="F121" s="18"/>
    </row>
    <row r="122" spans="1:6" ht="14.25">
      <c r="A122" s="18"/>
      <c r="B122" s="18"/>
      <c r="C122" s="18"/>
      <c r="D122" s="18"/>
      <c r="E122" s="18"/>
      <c r="F122" s="18"/>
    </row>
    <row r="123" spans="1:6" ht="14.25">
      <c r="A123" s="18"/>
      <c r="B123" s="18"/>
      <c r="C123" s="18"/>
      <c r="D123" s="18"/>
      <c r="E123" s="18"/>
      <c r="F123" s="18"/>
    </row>
    <row r="124" spans="1:6" ht="14.25">
      <c r="A124" s="18"/>
      <c r="B124" s="18"/>
      <c r="C124" s="18"/>
      <c r="D124" s="18"/>
      <c r="E124" s="18"/>
      <c r="F124" s="18"/>
    </row>
    <row r="125" spans="1:6" ht="14.25">
      <c r="A125" s="18"/>
      <c r="B125" s="18"/>
      <c r="C125" s="18"/>
      <c r="D125" s="18"/>
      <c r="E125" s="18"/>
      <c r="F125" s="18"/>
    </row>
    <row r="126" spans="1:6" ht="14.25">
      <c r="A126" s="18"/>
      <c r="B126" s="18"/>
      <c r="C126" s="18"/>
      <c r="D126" s="18"/>
      <c r="E126" s="18"/>
      <c r="F126" s="18"/>
    </row>
    <row r="127" spans="1:6" ht="14.25">
      <c r="A127" s="18"/>
      <c r="B127" s="18"/>
      <c r="C127" s="18"/>
      <c r="D127" s="18"/>
      <c r="E127" s="18"/>
      <c r="F127" s="18"/>
    </row>
    <row r="128" spans="1:6" ht="14.25">
      <c r="A128" s="18"/>
      <c r="B128" s="18"/>
      <c r="C128" s="18"/>
      <c r="D128" s="18"/>
      <c r="E128" s="18"/>
      <c r="F128" s="18"/>
    </row>
    <row r="129" spans="1:6" ht="14.25">
      <c r="A129" s="18"/>
      <c r="B129" s="18"/>
      <c r="C129" s="18"/>
      <c r="D129" s="18"/>
      <c r="E129" s="18"/>
      <c r="F129" s="18"/>
    </row>
    <row r="130" spans="1:6" ht="14.25">
      <c r="A130" s="18"/>
      <c r="B130" s="18"/>
      <c r="C130" s="18"/>
      <c r="D130" s="18"/>
      <c r="E130" s="18"/>
      <c r="F130" s="18"/>
    </row>
    <row r="131" spans="1:6" ht="14.25">
      <c r="A131" s="18"/>
      <c r="B131" s="18"/>
      <c r="C131" s="18"/>
      <c r="D131" s="18"/>
      <c r="E131" s="18"/>
      <c r="F131" s="18"/>
    </row>
    <row r="132" spans="1:6" ht="14.25">
      <c r="A132" s="18"/>
      <c r="B132" s="18"/>
      <c r="C132" s="18"/>
      <c r="D132" s="18"/>
      <c r="E132" s="18"/>
      <c r="F132" s="18"/>
    </row>
    <row r="133" spans="1:6" ht="14.25">
      <c r="A133" s="18"/>
      <c r="B133" s="18"/>
      <c r="C133" s="18"/>
      <c r="D133" s="18"/>
      <c r="E133" s="18"/>
      <c r="F133" s="18"/>
    </row>
    <row r="134" spans="1:6" ht="14.25">
      <c r="A134" s="18"/>
      <c r="B134" s="18"/>
      <c r="C134" s="18"/>
      <c r="D134" s="18"/>
      <c r="E134" s="18"/>
      <c r="F134" s="18"/>
    </row>
    <row r="135" spans="1:6" ht="14.25">
      <c r="A135" s="18"/>
      <c r="B135" s="18"/>
      <c r="C135" s="18"/>
      <c r="D135" s="18"/>
      <c r="E135" s="18"/>
      <c r="F135" s="18"/>
    </row>
    <row r="136" spans="1:6" ht="14.25">
      <c r="A136" s="18"/>
      <c r="B136" s="18"/>
      <c r="C136" s="18"/>
      <c r="D136" s="18"/>
      <c r="E136" s="18"/>
      <c r="F136" s="18"/>
    </row>
    <row r="137" spans="1:6" ht="14.25">
      <c r="A137" s="18"/>
      <c r="B137" s="18"/>
      <c r="C137" s="18"/>
      <c r="D137" s="18"/>
      <c r="E137" s="18"/>
      <c r="F137" s="18"/>
    </row>
    <row r="138" spans="1:6" ht="14.25">
      <c r="A138" s="18"/>
      <c r="B138" s="18"/>
      <c r="C138" s="18"/>
      <c r="D138" s="18"/>
      <c r="E138" s="18"/>
      <c r="F138" s="18"/>
    </row>
    <row r="139" spans="1:6" ht="14.25">
      <c r="A139" s="18"/>
      <c r="B139" s="18"/>
      <c r="C139" s="18"/>
      <c r="D139" s="18"/>
      <c r="E139" s="18"/>
      <c r="F139" s="18"/>
    </row>
    <row r="140" spans="1:6" ht="14.25">
      <c r="A140" s="18"/>
      <c r="B140" s="18"/>
      <c r="C140" s="18"/>
      <c r="D140" s="18"/>
      <c r="E140" s="18"/>
      <c r="F140" s="18"/>
    </row>
    <row r="141" spans="1:6" ht="14.25">
      <c r="A141" s="18"/>
      <c r="B141" s="18"/>
      <c r="C141" s="18"/>
      <c r="D141" s="18"/>
      <c r="E141" s="18"/>
      <c r="F141" s="18"/>
    </row>
    <row r="142" spans="1:6" ht="14.25">
      <c r="A142" s="18"/>
      <c r="B142" s="18"/>
      <c r="C142" s="18"/>
      <c r="D142" s="18"/>
      <c r="E142" s="18"/>
      <c r="F142" s="18"/>
    </row>
    <row r="143" spans="1:6" ht="14.25">
      <c r="A143" s="18"/>
      <c r="B143" s="18"/>
      <c r="C143" s="18"/>
      <c r="D143" s="18"/>
      <c r="E143" s="18"/>
      <c r="F143" s="18"/>
    </row>
    <row r="144" spans="1:6" ht="14.25">
      <c r="A144" s="18"/>
      <c r="B144" s="18"/>
      <c r="C144" s="18"/>
      <c r="D144" s="18"/>
      <c r="E144" s="18"/>
      <c r="F144" s="18"/>
    </row>
    <row r="145" spans="1:6" ht="14.25">
      <c r="A145" s="18"/>
      <c r="B145" s="18"/>
      <c r="C145" s="18"/>
      <c r="D145" s="18"/>
      <c r="E145" s="18"/>
      <c r="F145" s="18"/>
    </row>
    <row r="146" spans="1:6" ht="14.25">
      <c r="A146" s="18"/>
      <c r="B146" s="18"/>
      <c r="C146" s="18"/>
      <c r="D146" s="18"/>
      <c r="E146" s="18"/>
      <c r="F146" s="18"/>
    </row>
    <row r="147" spans="1:6" ht="14.25">
      <c r="A147" s="18"/>
      <c r="B147" s="18"/>
      <c r="C147" s="18"/>
      <c r="D147" s="18"/>
      <c r="E147" s="18"/>
      <c r="F147" s="18"/>
    </row>
    <row r="148" spans="1:6" ht="14.25">
      <c r="A148" s="18"/>
      <c r="B148" s="18"/>
      <c r="C148" s="18"/>
      <c r="D148" s="18"/>
      <c r="E148" s="18"/>
      <c r="F148" s="18"/>
    </row>
    <row r="149" spans="1:6" ht="14.25">
      <c r="A149" s="18"/>
      <c r="B149" s="18"/>
      <c r="C149" s="18"/>
      <c r="D149" s="18"/>
      <c r="E149" s="18"/>
      <c r="F149" s="18"/>
    </row>
    <row r="150" spans="1:6" ht="14.25">
      <c r="A150" s="18"/>
      <c r="B150" s="18"/>
      <c r="C150" s="18"/>
      <c r="D150" s="18"/>
      <c r="E150" s="18"/>
      <c r="F150" s="18"/>
    </row>
    <row r="151" spans="1:6" ht="14.25">
      <c r="A151" s="18"/>
      <c r="B151" s="18"/>
      <c r="C151" s="18"/>
      <c r="D151" s="18"/>
      <c r="E151" s="18"/>
      <c r="F151" s="18"/>
    </row>
    <row r="152" spans="1:6" ht="14.25">
      <c r="A152" s="18"/>
      <c r="B152" s="18"/>
      <c r="C152" s="18"/>
      <c r="D152" s="18"/>
      <c r="E152" s="18"/>
      <c r="F152" s="18"/>
    </row>
    <row r="153" spans="1:6" ht="14.25">
      <c r="A153" s="18"/>
      <c r="B153" s="18"/>
      <c r="C153" s="18"/>
      <c r="D153" s="18"/>
      <c r="E153" s="18"/>
      <c r="F153" s="18"/>
    </row>
    <row r="154" spans="1:6" ht="14.25">
      <c r="A154" s="18"/>
      <c r="B154" s="18"/>
      <c r="C154" s="18"/>
      <c r="D154" s="18"/>
      <c r="E154" s="18"/>
      <c r="F154" s="18"/>
    </row>
    <row r="155" spans="1:6" ht="14.25">
      <c r="A155" s="18"/>
      <c r="B155" s="18"/>
      <c r="C155" s="18"/>
      <c r="D155" s="18"/>
      <c r="E155" s="18"/>
      <c r="F155" s="18"/>
    </row>
    <row r="156" spans="1:6" ht="14.25">
      <c r="A156" s="18"/>
      <c r="B156" s="18"/>
      <c r="C156" s="18"/>
      <c r="D156" s="18"/>
      <c r="E156" s="18"/>
      <c r="F156" s="18"/>
    </row>
    <row r="157" spans="1:6" ht="14.25">
      <c r="A157" s="18"/>
      <c r="B157" s="18"/>
      <c r="C157" s="18"/>
      <c r="D157" s="18"/>
      <c r="E157" s="18"/>
      <c r="F157" s="18"/>
    </row>
    <row r="158" spans="1:6" ht="14.25">
      <c r="A158" s="18"/>
      <c r="B158" s="18"/>
      <c r="C158" s="18"/>
      <c r="D158" s="18"/>
      <c r="E158" s="18"/>
      <c r="F158" s="18"/>
    </row>
    <row r="159" spans="1:6" ht="14.25">
      <c r="A159" s="18"/>
      <c r="B159" s="18"/>
      <c r="C159" s="18"/>
      <c r="D159" s="18"/>
      <c r="E159" s="18"/>
      <c r="F159" s="18"/>
    </row>
    <row r="160" spans="1:6" ht="14.25">
      <c r="A160" s="18"/>
      <c r="B160" s="18"/>
      <c r="C160" s="18"/>
      <c r="D160" s="18"/>
      <c r="E160" s="18"/>
      <c r="F160" s="18"/>
    </row>
    <row r="161" spans="1:6" ht="14.25">
      <c r="A161" s="18"/>
      <c r="B161" s="18"/>
      <c r="C161" s="18"/>
      <c r="D161" s="18"/>
      <c r="E161" s="18"/>
      <c r="F161" s="18"/>
    </row>
    <row r="162" spans="1:6" ht="14.25">
      <c r="A162" s="18"/>
      <c r="B162" s="18"/>
      <c r="C162" s="18"/>
      <c r="D162" s="18"/>
      <c r="E162" s="18"/>
      <c r="F162" s="18"/>
    </row>
    <row r="163" spans="1:6" ht="14.25">
      <c r="A163" s="18"/>
      <c r="B163" s="18"/>
      <c r="C163" s="18"/>
      <c r="D163" s="18"/>
      <c r="E163" s="18"/>
      <c r="F163" s="18"/>
    </row>
    <row r="164" spans="1:6" ht="14.25">
      <c r="A164" s="18"/>
      <c r="B164" s="18"/>
      <c r="C164" s="18"/>
      <c r="D164" s="18"/>
      <c r="E164" s="18"/>
      <c r="F164" s="18"/>
    </row>
    <row r="165" spans="1:6" ht="14.25">
      <c r="A165" s="18"/>
      <c r="B165" s="18"/>
      <c r="C165" s="18"/>
      <c r="D165" s="18"/>
      <c r="E165" s="18"/>
      <c r="F165" s="18"/>
    </row>
    <row r="166" spans="1:6" ht="14.25">
      <c r="A166" s="18"/>
      <c r="B166" s="18"/>
      <c r="C166" s="18"/>
      <c r="D166" s="18"/>
      <c r="E166" s="18"/>
      <c r="F166" s="18"/>
    </row>
    <row r="167" spans="1:6" ht="14.25">
      <c r="A167" s="18"/>
      <c r="B167" s="18"/>
      <c r="C167" s="18"/>
      <c r="D167" s="18"/>
      <c r="E167" s="18"/>
      <c r="F167" s="18"/>
    </row>
    <row r="168" spans="1:6" ht="14.25">
      <c r="A168" s="18"/>
      <c r="B168" s="18"/>
      <c r="C168" s="18"/>
      <c r="D168" s="18"/>
      <c r="E168" s="18"/>
      <c r="F168" s="18"/>
    </row>
    <row r="169" spans="1:6" ht="14.25">
      <c r="A169" s="18"/>
      <c r="B169" s="18"/>
      <c r="C169" s="18"/>
      <c r="D169" s="18"/>
      <c r="E169" s="18"/>
      <c r="F169" s="18"/>
    </row>
    <row r="170" spans="1:6" ht="14.25">
      <c r="A170" s="18"/>
      <c r="B170" s="18"/>
      <c r="C170" s="18"/>
      <c r="D170" s="18"/>
      <c r="E170" s="18"/>
      <c r="F170" s="18"/>
    </row>
    <row r="171" spans="1:6" ht="14.25">
      <c r="A171" s="18"/>
      <c r="B171" s="18"/>
      <c r="C171" s="18"/>
      <c r="D171" s="18"/>
      <c r="E171" s="18"/>
      <c r="F171" s="18"/>
    </row>
    <row r="172" spans="1:6" ht="14.25">
      <c r="A172" s="18"/>
      <c r="B172" s="18"/>
      <c r="C172" s="18"/>
      <c r="D172" s="18"/>
      <c r="E172" s="18"/>
      <c r="F172" s="18"/>
    </row>
  </sheetData>
  <sheetProtection/>
  <mergeCells count="2">
    <mergeCell ref="D8:E8"/>
    <mergeCell ref="B86:E86"/>
  </mergeCells>
  <printOptions horizontalCentered="1"/>
  <pageMargins left="0.4724409448818898" right="0.11811023622047245" top="0.1968503937007874" bottom="0.1968503937007874" header="0" footer="0"/>
  <pageSetup horizontalDpi="300" verticalDpi="300" orientation="landscape" scale="65"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IsabelG</cp:lastModifiedBy>
  <cp:lastPrinted>2010-06-30T19:15:26Z</cp:lastPrinted>
  <dcterms:created xsi:type="dcterms:W3CDTF">2009-09-03T20:46:26Z</dcterms:created>
  <dcterms:modified xsi:type="dcterms:W3CDTF">2010-07-16T22:31:17Z</dcterms:modified>
  <cp:category/>
  <cp:version/>
  <cp:contentType/>
  <cp:contentStatus/>
</cp:coreProperties>
</file>